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ayfa1" sheetId="1" r:id="rId1"/>
  </sheets>
  <externalReferences>
    <externalReference r:id="rId2"/>
  </externalReferences>
  <calcPr calcId="152511"/>
</workbook>
</file>

<file path=xl/calcChain.xml><?xml version="1.0" encoding="utf-8"?>
<calcChain xmlns="http://schemas.openxmlformats.org/spreadsheetml/2006/main">
  <c r="G71" i="1" l="1"/>
  <c r="H71" i="1" s="1"/>
  <c r="E71" i="1"/>
  <c r="D71" i="1"/>
  <c r="C71" i="1"/>
  <c r="G70" i="1"/>
  <c r="H70" i="1" s="1"/>
  <c r="E70" i="1"/>
  <c r="D70" i="1"/>
  <c r="C70" i="1"/>
  <c r="G69" i="1"/>
  <c r="H69" i="1" s="1"/>
  <c r="E69" i="1"/>
  <c r="D69" i="1"/>
  <c r="C69" i="1"/>
  <c r="G68" i="1"/>
  <c r="H68" i="1" s="1"/>
  <c r="E68" i="1"/>
  <c r="D68" i="1"/>
  <c r="C68" i="1"/>
  <c r="G67" i="1"/>
  <c r="H67" i="1" s="1"/>
  <c r="E67" i="1"/>
  <c r="D67" i="1"/>
  <c r="C67" i="1"/>
  <c r="G66" i="1"/>
  <c r="H66" i="1" s="1"/>
  <c r="E66" i="1"/>
  <c r="D66" i="1"/>
  <c r="C66" i="1"/>
  <c r="G65" i="1"/>
  <c r="H65" i="1" s="1"/>
  <c r="E65" i="1"/>
  <c r="D65" i="1"/>
  <c r="C65" i="1"/>
  <c r="G64" i="1"/>
  <c r="H64" i="1" s="1"/>
  <c r="E64" i="1"/>
  <c r="D64" i="1"/>
  <c r="C64" i="1"/>
  <c r="G63" i="1"/>
  <c r="H63" i="1" s="1"/>
  <c r="E63" i="1"/>
  <c r="D63" i="1"/>
  <c r="C63" i="1"/>
  <c r="G62" i="1"/>
  <c r="H62" i="1" s="1"/>
  <c r="E62" i="1"/>
  <c r="D62" i="1"/>
  <c r="C62" i="1"/>
  <c r="G61" i="1"/>
  <c r="H61" i="1" s="1"/>
  <c r="E61" i="1"/>
  <c r="D61" i="1"/>
  <c r="C61" i="1"/>
  <c r="G60" i="1"/>
  <c r="H60" i="1" s="1"/>
  <c r="E60" i="1"/>
  <c r="D60" i="1"/>
  <c r="C60" i="1"/>
  <c r="G59" i="1"/>
  <c r="H59" i="1" s="1"/>
  <c r="E59" i="1"/>
  <c r="D59" i="1"/>
  <c r="C59" i="1"/>
  <c r="G58" i="1"/>
  <c r="H58" i="1" s="1"/>
  <c r="E58" i="1"/>
  <c r="D58" i="1"/>
  <c r="C58" i="1"/>
  <c r="G57" i="1"/>
  <c r="H57" i="1" s="1"/>
  <c r="E57" i="1"/>
  <c r="D57" i="1"/>
  <c r="C57" i="1"/>
  <c r="G56" i="1"/>
  <c r="H56" i="1" s="1"/>
  <c r="E56" i="1"/>
  <c r="D56" i="1"/>
  <c r="C56" i="1"/>
  <c r="G55" i="1"/>
  <c r="H55" i="1" s="1"/>
  <c r="E55" i="1"/>
  <c r="D55" i="1"/>
  <c r="C55" i="1"/>
  <c r="G54" i="1"/>
  <c r="H54" i="1" s="1"/>
  <c r="E54" i="1"/>
  <c r="D54" i="1"/>
  <c r="C54" i="1"/>
  <c r="G53" i="1"/>
  <c r="H53" i="1" s="1"/>
  <c r="E53" i="1"/>
  <c r="D53" i="1"/>
  <c r="C53" i="1"/>
  <c r="G52" i="1"/>
  <c r="H52" i="1" s="1"/>
  <c r="E52" i="1"/>
  <c r="D52" i="1"/>
  <c r="C52" i="1"/>
  <c r="G51" i="1"/>
  <c r="H51" i="1" s="1"/>
  <c r="E51" i="1"/>
  <c r="D51" i="1"/>
  <c r="C51" i="1"/>
  <c r="G50" i="1"/>
  <c r="H50" i="1" s="1"/>
  <c r="E50" i="1"/>
  <c r="D50" i="1"/>
  <c r="C50" i="1"/>
  <c r="G49" i="1"/>
  <c r="H49" i="1" s="1"/>
  <c r="E49" i="1"/>
  <c r="D49" i="1"/>
  <c r="C49" i="1"/>
  <c r="G48" i="1"/>
  <c r="H48" i="1" s="1"/>
  <c r="E48" i="1"/>
  <c r="D48" i="1"/>
  <c r="C48" i="1"/>
  <c r="G47" i="1"/>
  <c r="H47" i="1" s="1"/>
  <c r="E47" i="1"/>
  <c r="D47" i="1"/>
  <c r="C47" i="1"/>
  <c r="G46" i="1"/>
  <c r="H46" i="1" s="1"/>
  <c r="E46" i="1"/>
  <c r="D46" i="1"/>
  <c r="C46" i="1"/>
  <c r="G45" i="1"/>
  <c r="H45" i="1" s="1"/>
  <c r="E45" i="1"/>
  <c r="D45" i="1"/>
  <c r="C45" i="1"/>
  <c r="G44" i="1"/>
  <c r="H44" i="1" s="1"/>
  <c r="E44" i="1"/>
  <c r="D44" i="1"/>
  <c r="C44" i="1"/>
  <c r="G43" i="1"/>
  <c r="H43" i="1" s="1"/>
  <c r="E43" i="1"/>
  <c r="D43" i="1"/>
  <c r="C43" i="1"/>
  <c r="G42" i="1"/>
  <c r="H42" i="1" s="1"/>
  <c r="E42" i="1"/>
  <c r="D42" i="1"/>
  <c r="C42" i="1"/>
  <c r="G41" i="1"/>
  <c r="H41" i="1" s="1"/>
  <c r="E41" i="1"/>
  <c r="D41" i="1"/>
  <c r="C41" i="1"/>
  <c r="G40" i="1"/>
  <c r="H40" i="1" s="1"/>
  <c r="E40" i="1"/>
  <c r="D40" i="1"/>
  <c r="C40" i="1"/>
  <c r="G39" i="1"/>
  <c r="H39" i="1" s="1"/>
  <c r="E39" i="1"/>
  <c r="D39" i="1"/>
  <c r="C39" i="1"/>
  <c r="G38" i="1"/>
  <c r="H38" i="1" s="1"/>
  <c r="E38" i="1"/>
  <c r="D38" i="1"/>
  <c r="C38" i="1"/>
  <c r="G37" i="1"/>
  <c r="H37" i="1" s="1"/>
  <c r="E37" i="1"/>
  <c r="D37" i="1"/>
  <c r="C37" i="1"/>
  <c r="G36" i="1"/>
  <c r="H36" i="1" s="1"/>
  <c r="E36" i="1"/>
  <c r="D36" i="1"/>
  <c r="C36" i="1"/>
  <c r="G35" i="1"/>
  <c r="H35" i="1" s="1"/>
  <c r="E35" i="1"/>
  <c r="D35" i="1"/>
  <c r="C35" i="1"/>
  <c r="G34" i="1"/>
  <c r="H34" i="1" s="1"/>
  <c r="E34" i="1"/>
  <c r="D34" i="1"/>
  <c r="C34" i="1"/>
  <c r="G33" i="1"/>
  <c r="H33" i="1" s="1"/>
  <c r="E33" i="1"/>
  <c r="D33" i="1"/>
  <c r="C33" i="1"/>
  <c r="G32" i="1"/>
  <c r="H32" i="1" s="1"/>
  <c r="E32" i="1"/>
  <c r="D32" i="1"/>
  <c r="C32" i="1"/>
  <c r="G31" i="1"/>
  <c r="H31" i="1" s="1"/>
  <c r="E31" i="1"/>
  <c r="D31" i="1"/>
  <c r="C31" i="1"/>
  <c r="G30" i="1"/>
  <c r="H30" i="1" s="1"/>
  <c r="E30" i="1"/>
  <c r="D30" i="1"/>
  <c r="C30" i="1"/>
  <c r="G29" i="1"/>
  <c r="H29" i="1" s="1"/>
  <c r="E29" i="1"/>
  <c r="D29" i="1"/>
  <c r="C29" i="1"/>
  <c r="G28" i="1"/>
  <c r="H28" i="1" s="1"/>
  <c r="E28" i="1"/>
  <c r="D28" i="1"/>
  <c r="C28" i="1"/>
  <c r="G27" i="1"/>
  <c r="H27" i="1" s="1"/>
  <c r="E27" i="1"/>
  <c r="D27" i="1"/>
  <c r="C27" i="1"/>
  <c r="G26" i="1"/>
  <c r="H26" i="1" s="1"/>
  <c r="E26" i="1"/>
  <c r="D26" i="1"/>
  <c r="C26" i="1"/>
  <c r="G25" i="1"/>
  <c r="H25" i="1" s="1"/>
  <c r="E25" i="1"/>
  <c r="D25" i="1"/>
  <c r="C25" i="1"/>
  <c r="G24" i="1"/>
  <c r="H24" i="1" s="1"/>
  <c r="E24" i="1"/>
  <c r="D24" i="1"/>
  <c r="C24" i="1"/>
  <c r="G23" i="1"/>
  <c r="H23" i="1" s="1"/>
  <c r="E23" i="1"/>
  <c r="D23" i="1"/>
  <c r="C23" i="1"/>
  <c r="G22" i="1"/>
  <c r="H22" i="1" s="1"/>
  <c r="E22" i="1"/>
  <c r="D22" i="1"/>
  <c r="C22" i="1"/>
  <c r="G21" i="1"/>
  <c r="H21" i="1" s="1"/>
  <c r="E21" i="1"/>
  <c r="D21" i="1"/>
  <c r="C21" i="1"/>
  <c r="G20" i="1"/>
  <c r="H20" i="1" s="1"/>
  <c r="E20" i="1"/>
  <c r="D20" i="1"/>
  <c r="C20" i="1"/>
  <c r="G19" i="1"/>
  <c r="H19" i="1" s="1"/>
  <c r="E19" i="1"/>
  <c r="D19" i="1"/>
  <c r="C19" i="1"/>
  <c r="G18" i="1"/>
  <c r="H18" i="1" s="1"/>
  <c r="E18" i="1"/>
  <c r="D18" i="1"/>
  <c r="C18" i="1"/>
  <c r="G17" i="1"/>
  <c r="H17" i="1" s="1"/>
  <c r="E17" i="1"/>
  <c r="D17" i="1"/>
  <c r="C17" i="1"/>
  <c r="G16" i="1"/>
  <c r="H16" i="1" s="1"/>
  <c r="E16" i="1"/>
  <c r="D16" i="1"/>
  <c r="C16" i="1"/>
  <c r="G15" i="1"/>
  <c r="H15" i="1" s="1"/>
  <c r="E15" i="1"/>
  <c r="D15" i="1"/>
  <c r="C15" i="1"/>
  <c r="G14" i="1"/>
  <c r="H14" i="1" s="1"/>
  <c r="E14" i="1"/>
  <c r="D14" i="1"/>
  <c r="C14" i="1"/>
  <c r="G13" i="1"/>
  <c r="H13" i="1" s="1"/>
  <c r="E13" i="1"/>
  <c r="D13" i="1"/>
  <c r="C13" i="1"/>
  <c r="G12" i="1"/>
  <c r="H12" i="1" s="1"/>
  <c r="E12" i="1"/>
  <c r="D12" i="1"/>
  <c r="C12" i="1"/>
  <c r="G11" i="1"/>
  <c r="H11" i="1" s="1"/>
  <c r="E11" i="1"/>
  <c r="D11" i="1"/>
  <c r="C11" i="1"/>
  <c r="G10" i="1"/>
  <c r="H10" i="1" s="1"/>
  <c r="E10" i="1"/>
  <c r="D10" i="1"/>
  <c r="C10" i="1"/>
  <c r="G9" i="1"/>
  <c r="H9" i="1" s="1"/>
  <c r="E9" i="1"/>
  <c r="D9" i="1"/>
  <c r="C9" i="1"/>
  <c r="G8" i="1"/>
  <c r="H8" i="1" s="1"/>
  <c r="E8" i="1"/>
  <c r="D8" i="1"/>
  <c r="C8" i="1"/>
</calcChain>
</file>

<file path=xl/sharedStrings.xml><?xml version="1.0" encoding="utf-8"?>
<sst xmlns="http://schemas.openxmlformats.org/spreadsheetml/2006/main" count="33" uniqueCount="33">
  <si>
    <t>İ          L          A          N</t>
  </si>
  <si>
    <t>TARIM VE ORMAN BAKANLIĞI
 X. BÖLGE  MÜDÜRLÜĞÜ KASTAMONU İL ŞUBE MÜDÜRLÜĞÜNDEN</t>
  </si>
  <si>
    <t>Müdürlüğümüzce el konularak mülkiyeti kamuya geçirilen aşağıda nitelikleri belirtilen 64 adet av tüfeği satışı yapılacaktır.</t>
  </si>
  <si>
    <t>Sıra
No</t>
  </si>
  <si>
    <t>YİVSİZ AV TÜFEĞİNİN</t>
  </si>
  <si>
    <t>Miktarı
(Adet)</t>
  </si>
  <si>
    <t>Tahmini
Bedeli
(TL)
KDV Hariç</t>
  </si>
  <si>
    <t>Geçici
Teminat
(TL)</t>
  </si>
  <si>
    <t>İHALE</t>
  </si>
  <si>
    <t>Bulunduğu
  Yer</t>
  </si>
  <si>
    <t>Seri No</t>
  </si>
  <si>
    <t>Cinsi</t>
  </si>
  <si>
    <t>Markası</t>
  </si>
  <si>
    <t>Günü</t>
  </si>
  <si>
    <t>Saati</t>
  </si>
  <si>
    <t>Kastamonu Şube Müdürlüğü</t>
  </si>
  <si>
    <t>1-</t>
  </si>
  <si>
    <t>2-</t>
  </si>
  <si>
    <t>İhaleye katılmak isteyen isteklilerin;</t>
  </si>
  <si>
    <t>3-</t>
  </si>
  <si>
    <t>4-</t>
  </si>
  <si>
    <t>İhale bedeli üzerinden yasal oranda KDV, Damga Vergisi ve Karar Pulu bedeli alınacaktır.</t>
  </si>
  <si>
    <t>5-</t>
  </si>
  <si>
    <t>6-</t>
  </si>
  <si>
    <t>Komisyon ihaleyi yapıp yapmamakta serbesttir.</t>
  </si>
  <si>
    <t>İştirakçiler a, b, c, d fıkralarında yer alan belgeleri; Satın almak istediği taşınır mala ait en geç ihale tarihi ve ihale saatine kadar (mesai saatleri içerisinde) Tarım ve Orman Bakanlığı Bakanlığı X.Bölge Müdürlüğü Kastamonu Şube Müdürlüğüne teslim etmek zorundadır.</t>
  </si>
  <si>
    <r>
      <t xml:space="preserve">Müdürlüğümüzce el konularak mülkiyeti kamuya geçirilen yukarıda nitelikleri belirtilen 64 adet av tüfeği; 2886 Sayılı Yasa'nın
 45. Maddesi uyarınca </t>
    </r>
    <r>
      <rPr>
        <b/>
        <sz val="12"/>
        <rFont val="Times New Roman"/>
        <family val="1"/>
        <charset val="162"/>
      </rPr>
      <t>Açık Teklif Usulü</t>
    </r>
    <r>
      <rPr>
        <sz val="12"/>
        <rFont val="Times New Roman"/>
        <family val="1"/>
        <charset val="162"/>
      </rPr>
      <t xml:space="preserve"> ile </t>
    </r>
    <r>
      <rPr>
        <b/>
        <sz val="12"/>
        <rFont val="Times New Roman"/>
        <family val="1"/>
        <charset val="162"/>
      </rPr>
      <t>16-17 Kasım 2021</t>
    </r>
    <r>
      <rPr>
        <sz val="12"/>
        <rFont val="Times New Roman"/>
        <family val="1"/>
        <charset val="162"/>
      </rPr>
      <t xml:space="preserve"> tarihlerinde Hepkebirler Mah.Sakarya Cad. NO 20 KASTAMONU adresindeki toplantı salonunda, Tarım ve Orman Bakanlığı X. Bölge Müdürlüğü Kastamonu Şube Müdürlüğü'nde teşekkül edecek komisyon huzurunda satışları yapılacaktır. </t>
    </r>
  </si>
  <si>
    <r>
      <t>a-</t>
    </r>
    <r>
      <rPr>
        <sz val="12"/>
        <rFont val="Times New Roman"/>
        <family val="1"/>
        <charset val="162"/>
      </rPr>
      <t>Gerçek kişilerin T.C. Kimlik Numarasını içeren nüfus cüzdan suretini vermeleri(Aslı ihale sırasında ibraz edilecektir.), tüzel kişilerin vergi kimlik numaralarını bildirmeleri ve Ticaret ve Sanayi Odasından ihalenin yapıldığı yıl içerisinde alınmış, tüzel kişiliğin sicile kayıtlı olduğuna dair belge ile Ticaret Sicil Gazetesinin sureti ve tüzel kişilik adına ihaleye katılacak veya teklifte bulunacak kişilerin tüzel kişiliği temsile tam yetkili olduklarını gösterir noterlikçe tasdik edilmiş imza sirkülerini vermeleri,</t>
    </r>
  </si>
  <si>
    <r>
      <t>b-</t>
    </r>
    <r>
      <rPr>
        <sz val="12"/>
        <rFont val="Times New Roman"/>
        <family val="1"/>
        <charset val="162"/>
      </rPr>
      <t>İştirakçilerin kanuni ikametgah sahibi olmaları, tebligat için Türkiye' de adres göstermeleri ve Nüfus Müdürlüklerinden alınacak 
Yerleşim Yeri ve Diğer Adres Belgesini vermeleri,</t>
    </r>
  </si>
  <si>
    <r>
      <t>c-</t>
    </r>
    <r>
      <rPr>
        <sz val="12"/>
        <rFont val="Times New Roman"/>
        <family val="1"/>
        <charset val="162"/>
      </rPr>
      <t xml:space="preserve">Yetkili makamlardan alınmış </t>
    </r>
    <r>
      <rPr>
        <b/>
        <sz val="12"/>
        <rFont val="Times New Roman"/>
        <family val="1"/>
        <charset val="162"/>
      </rPr>
      <t>"Yivsiz Tüfek Satın Alma Belgesini"</t>
    </r>
    <r>
      <rPr>
        <sz val="12"/>
        <rFont val="Times New Roman"/>
        <family val="1"/>
        <charset val="162"/>
      </rPr>
      <t xml:space="preserve"> vermeleri,</t>
    </r>
  </si>
  <si>
    <r>
      <t>d-</t>
    </r>
    <r>
      <rPr>
        <sz val="12"/>
        <rFont val="Times New Roman"/>
        <family val="1"/>
        <charset val="162"/>
      </rPr>
      <t xml:space="preserve">Satın almak istediği taşınır mala ait </t>
    </r>
    <r>
      <rPr>
        <b/>
        <sz val="12"/>
        <rFont val="Times New Roman"/>
        <family val="1"/>
        <charset val="162"/>
      </rPr>
      <t>geçici teminat makbuzunu</t>
    </r>
    <r>
      <rPr>
        <sz val="12"/>
        <rFont val="Times New Roman"/>
        <family val="1"/>
        <charset val="162"/>
      </rPr>
      <t xml:space="preserve"> (en geç ihale tarihi ve ihale saatine kadar ve mesai saatleri
içerisinde Tarım ve Orman Bakanlığı X. Bölge Müdürlüğü Kastamonu Şube Müdürlüğü  Döner Sermaye İşletmesine geçici teminat bedeli yatırılarak temin edilebilir.) veya banka teminat mektuplarını (geçici teminat mektubunun süresiz, limit içi ve teyit yazısı olmalıdır.) vermeleri,</t>
    </r>
  </si>
  <si>
    <r>
      <t xml:space="preserve">İhale şartnameleri; mesai saatleri içerisinde Hepkebirler Mah. Sakarya Cad.No 20 KASTAMONU adresindeki Tarım ve Orman Bakanlığı Bakanlığı X. Bölge Müdürlüğü Kastamonu Döner Sermaye İşletmesinden </t>
    </r>
    <r>
      <rPr>
        <b/>
        <sz val="12"/>
        <rFont val="Times New Roman"/>
        <family val="1"/>
        <charset val="162"/>
      </rPr>
      <t>ücretsiz</t>
    </r>
    <r>
      <rPr>
        <sz val="12"/>
        <rFont val="Times New Roman"/>
        <family val="1"/>
        <charset val="162"/>
      </rPr>
      <t xml:space="preserve"> olarak alınabilir. İştirakçiler satın almak istediği taşınır mala ait ihale şartnamesini imzalayarak en geç ihale tarihi ve ihale saatine kadar Tarım ve Orman Bakanlığı Bakanlığı X. Bölge Müdürlüğü Kastamonu Şube Müdürlüğüne teslim etmek zorundadır.</t>
    </r>
  </si>
  <si>
    <r>
      <t xml:space="preserve">Tahmin edilen bedel üzerinden 2886 Sayılı yasa uyarınca ita amirinin onayı ile %20 oranında geçici teminat alınacaktır. </t>
    </r>
    <r>
      <rPr>
        <b/>
        <sz val="12"/>
        <rFont val="Times New Roman"/>
        <family val="1"/>
        <charset val="162"/>
      </rPr>
      <t>Teminat tutarı Dekont açıklama kısmına ; Silah Seri Numarası ve Markası yazılarak Ziraat Bankası Kastamonu Şubesinde bulunan   TR 68 0001 0001 5157 3635 5650 01</t>
    </r>
    <r>
      <rPr>
        <sz val="12"/>
        <rFont val="Times New Roman"/>
        <family val="1"/>
        <charset val="162"/>
      </rPr>
      <t xml:space="preserve"> numaralı Döner Sermaye İşletmesi hesabına yatırılacaktır.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</si>
</sst>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dd/mm/yyyy;@"/>
  </numFmts>
  <fonts count="10" x14ac:knownFonts="1">
    <font>
      <sz val="11"/>
      <color theme="1"/>
      <name val="Calibri"/>
      <family val="2"/>
      <scheme val="minor"/>
    </font>
    <font>
      <b/>
      <sz val="14"/>
      <color indexed="8"/>
      <name val="Times New Roman"/>
      <family val="1"/>
      <charset val="162"/>
    </font>
    <font>
      <b/>
      <sz val="12"/>
      <color indexed="8"/>
      <name val="Times New Roman"/>
      <family val="1"/>
      <charset val="162"/>
    </font>
    <font>
      <sz val="12"/>
      <color indexed="8"/>
      <name val="Times New Roman"/>
      <family val="1"/>
      <charset val="162"/>
    </font>
    <font>
      <sz val="12"/>
      <name val="Arial Tur"/>
      <charset val="162"/>
    </font>
    <font>
      <b/>
      <sz val="12"/>
      <name val="Times New Roman"/>
      <family val="1"/>
      <charset val="162"/>
    </font>
    <font>
      <sz val="11"/>
      <color theme="1"/>
      <name val="Times New Roman"/>
      <family val="1"/>
      <charset val="162"/>
    </font>
    <font>
      <b/>
      <sz val="14"/>
      <color theme="1"/>
      <name val="Times New Roman"/>
      <family val="1"/>
      <charset val="162"/>
    </font>
    <font>
      <sz val="11"/>
      <name val="Times New Roman"/>
      <family val="1"/>
      <charset val="162"/>
    </font>
    <font>
      <sz val="12"/>
      <name val="Times New Roman"/>
      <family val="1"/>
      <charset val="16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4"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164" fontId="0" fillId="0" borderId="0" xfId="0" applyNumberFormat="1" applyAlignment="1">
      <alignment horizontal="right" vertical="center"/>
    </xf>
    <xf numFmtId="0" fontId="6" fillId="0" borderId="0" xfId="0" applyFont="1"/>
    <xf numFmtId="0" fontId="6" fillId="0" borderId="0" xfId="0" applyFont="1" applyAlignment="1">
      <alignment horizontal="center"/>
    </xf>
    <xf numFmtId="164" fontId="6"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xf>
    <xf numFmtId="4" fontId="6" fillId="0" borderId="1" xfId="0" applyNumberFormat="1" applyFont="1" applyBorder="1"/>
    <xf numFmtId="165" fontId="8" fillId="2" borderId="1" xfId="0" applyNumberFormat="1" applyFont="1" applyFill="1" applyBorder="1"/>
    <xf numFmtId="20" fontId="6" fillId="0" borderId="1" xfId="0" applyNumberFormat="1" applyFont="1" applyBorder="1"/>
    <xf numFmtId="20" fontId="8" fillId="0" borderId="1" xfId="0" applyNumberFormat="1" applyFont="1" applyBorder="1"/>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9" fillId="0" borderId="0" xfId="0" applyFont="1" applyAlignment="1">
      <alignment horizontal="left" vertical="top" wrapText="1"/>
    </xf>
    <xf numFmtId="0" fontId="1" fillId="0" borderId="0" xfId="0" applyFont="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4;l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 val=" Piyasa Araştırma I"/>
      <sheetName val="Piyasa Araştırma II"/>
      <sheetName val="Piyasa Araştırma III"/>
      <sheetName val="İLAN"/>
      <sheetName val="ÇALIŞMA DOSYASI"/>
      <sheetName val="2021 SİLAH LİSTESİ"/>
      <sheetName val="2021 SİLAH SATIŞ MUHAM. BEDEL-I"/>
      <sheetName val="2021SİLAH SATIŞ MUHAM.BEDEL II"/>
      <sheetName val="Sayfa4"/>
      <sheetName val="2018 TOFAŞ  SATIŞ MUHAM.BEDE "/>
    </sheetNames>
    <sheetDataSet>
      <sheetData sheetId="0"/>
      <sheetData sheetId="1">
        <row r="6">
          <cell r="B6" t="str">
            <v>HUNTER-ZİRVE A-500</v>
          </cell>
          <cell r="C6">
            <v>24071</v>
          </cell>
          <cell r="D6" t="str">
            <v>Yarı otomatik</v>
          </cell>
        </row>
        <row r="7">
          <cell r="B7" t="str">
            <v>ÜS-SAN</v>
          </cell>
          <cell r="C7">
            <v>29917</v>
          </cell>
          <cell r="D7" t="str">
            <v>Yarı otomatik</v>
          </cell>
        </row>
        <row r="8">
          <cell r="B8" t="str">
            <v>LEOPAR</v>
          </cell>
          <cell r="C8">
            <v>24582</v>
          </cell>
          <cell r="D8" t="str">
            <v>Yarı otomatik</v>
          </cell>
        </row>
        <row r="9">
          <cell r="B9" t="str">
            <v>ÜS-SAN</v>
          </cell>
          <cell r="C9" t="str">
            <v>12793</v>
          </cell>
          <cell r="D9" t="str">
            <v>Yarı otomatik</v>
          </cell>
        </row>
        <row r="10">
          <cell r="B10" t="str">
            <v>SİHAH-MAĞNUM</v>
          </cell>
          <cell r="C10">
            <v>8610</v>
          </cell>
          <cell r="D10" t="str">
            <v>Yarı otomatik</v>
          </cell>
        </row>
        <row r="11">
          <cell r="B11" t="str">
            <v>DELTA</v>
          </cell>
          <cell r="C11">
            <v>10500</v>
          </cell>
          <cell r="D11" t="str">
            <v>Yarı otomatik</v>
          </cell>
        </row>
        <row r="12">
          <cell r="B12" t="str">
            <v>FLAŞ-PANZER</v>
          </cell>
          <cell r="C12">
            <v>9873</v>
          </cell>
          <cell r="D12" t="str">
            <v>Yarı otomatik</v>
          </cell>
        </row>
        <row r="13">
          <cell r="B13" t="str">
            <v>PANZER</v>
          </cell>
          <cell r="C13" t="str">
            <v>2001-11613</v>
          </cell>
          <cell r="D13" t="str">
            <v>Yarı otomatik</v>
          </cell>
        </row>
        <row r="14">
          <cell r="B14" t="str">
            <v>EŞREFOĞLU</v>
          </cell>
          <cell r="C14">
            <v>2822</v>
          </cell>
          <cell r="D14" t="str">
            <v>Yarı Otomatik</v>
          </cell>
        </row>
        <row r="15">
          <cell r="B15" t="str">
            <v>BİRSAN</v>
          </cell>
          <cell r="C15" t="str">
            <v>S77</v>
          </cell>
          <cell r="D15" t="str">
            <v>Tek Kırma</v>
          </cell>
        </row>
        <row r="16">
          <cell r="B16" t="str">
            <v>MAĞNUM İNKA-VERİSON</v>
          </cell>
          <cell r="C16">
            <v>2633</v>
          </cell>
          <cell r="D16" t="str">
            <v>Yarı otomatik</v>
          </cell>
        </row>
        <row r="17">
          <cell r="B17" t="str">
            <v>KRAL</v>
          </cell>
          <cell r="C17" t="str">
            <v>11095-12 CAL</v>
          </cell>
          <cell r="D17" t="str">
            <v>Yarı otomatik</v>
          </cell>
        </row>
        <row r="18">
          <cell r="B18" t="str">
            <v>SERDAR 503 ZİRVE</v>
          </cell>
          <cell r="C18">
            <v>31520</v>
          </cell>
          <cell r="D18" t="str">
            <v>Yarı otomatik</v>
          </cell>
        </row>
        <row r="19">
          <cell r="B19" t="str">
            <v>ŞAFAK</v>
          </cell>
          <cell r="C19" t="str">
            <v>14-1209</v>
          </cell>
          <cell r="D19" t="str">
            <v>Yarı otomatik</v>
          </cell>
        </row>
        <row r="20">
          <cell r="B20" t="str">
            <v>LAZER YSX50</v>
          </cell>
          <cell r="C20">
            <v>24238</v>
          </cell>
          <cell r="D20" t="str">
            <v>Yarı otomatik</v>
          </cell>
        </row>
        <row r="21">
          <cell r="B21" t="str">
            <v>FEDERAL</v>
          </cell>
          <cell r="C21" t="str">
            <v>13-0889</v>
          </cell>
          <cell r="D21" t="str">
            <v>Yarı otomatik</v>
          </cell>
        </row>
        <row r="22">
          <cell r="B22" t="str">
            <v xml:space="preserve">MAĞNUM VİZART </v>
          </cell>
          <cell r="C22" t="str">
            <v>15-1551</v>
          </cell>
          <cell r="D22" t="str">
            <v>Yarı otomatik</v>
          </cell>
        </row>
        <row r="23">
          <cell r="B23" t="str">
            <v>ÜZÜMLÜ LEOPAR</v>
          </cell>
          <cell r="C23">
            <v>14973</v>
          </cell>
          <cell r="D23" t="str">
            <v>Yarı otomatik</v>
          </cell>
        </row>
        <row r="24">
          <cell r="B24" t="str">
            <v>KAPİTAL SÜPER MAĞNUM</v>
          </cell>
          <cell r="C24">
            <v>4047</v>
          </cell>
          <cell r="D24" t="str">
            <v>Yarı otomatik</v>
          </cell>
        </row>
        <row r="25">
          <cell r="B25" t="str">
            <v>WİZARD</v>
          </cell>
          <cell r="C25" t="str">
            <v>15-1999</v>
          </cell>
          <cell r="D25" t="str">
            <v>Yarı otomatik</v>
          </cell>
        </row>
        <row r="26">
          <cell r="B26" t="str">
            <v>ZÜMRÜT</v>
          </cell>
          <cell r="C26" t="str">
            <v>96-12790</v>
          </cell>
          <cell r="D26" t="str">
            <v>Yarı otomatik</v>
          </cell>
        </row>
        <row r="27">
          <cell r="B27" t="str">
            <v>LAZER</v>
          </cell>
          <cell r="C27">
            <v>24297</v>
          </cell>
          <cell r="D27" t="str">
            <v>Yarı otomatik</v>
          </cell>
        </row>
        <row r="28">
          <cell r="B28" t="str">
            <v>OSCAR</v>
          </cell>
          <cell r="C28">
            <v>1656</v>
          </cell>
          <cell r="D28" t="str">
            <v>Yarı otomatik</v>
          </cell>
        </row>
        <row r="29">
          <cell r="B29" t="str">
            <v>AKKAR ALTAY</v>
          </cell>
          <cell r="C29">
            <v>14102349</v>
          </cell>
          <cell r="D29" t="str">
            <v>Yarı otomatik</v>
          </cell>
        </row>
        <row r="30">
          <cell r="B30" t="str">
            <v>SARSILMAZ MAGİC</v>
          </cell>
          <cell r="C30" t="str">
            <v>T1102-18 M00659</v>
          </cell>
          <cell r="D30" t="str">
            <v>Yarı otomatik</v>
          </cell>
        </row>
      </sheetData>
      <sheetData sheetId="2">
        <row r="6">
          <cell r="B6" t="str">
            <v>HUĞLU 601G</v>
          </cell>
          <cell r="C6" t="str">
            <v>05A2518</v>
          </cell>
          <cell r="D6" t="str">
            <v>Yarı otomatik</v>
          </cell>
        </row>
        <row r="7">
          <cell r="B7" t="str">
            <v>WALTER M13</v>
          </cell>
          <cell r="C7" t="str">
            <v>16-1119</v>
          </cell>
          <cell r="D7" t="str">
            <v>Yarı otomatik</v>
          </cell>
        </row>
        <row r="8">
          <cell r="B8" t="str">
            <v>OSKAR 2002</v>
          </cell>
          <cell r="C8">
            <v>9291</v>
          </cell>
          <cell r="D8" t="str">
            <v>Yarı otomatik</v>
          </cell>
        </row>
        <row r="9">
          <cell r="B9" t="str">
            <v>SPECİAL</v>
          </cell>
          <cell r="C9">
            <v>10313</v>
          </cell>
          <cell r="D9" t="str">
            <v>Yarı otomatik</v>
          </cell>
        </row>
        <row r="10">
          <cell r="B10" t="str">
            <v>SARSILMAZ</v>
          </cell>
          <cell r="C10" t="str">
            <v>DK108677</v>
          </cell>
          <cell r="D10" t="str">
            <v>Yarı otomatik</v>
          </cell>
        </row>
        <row r="11">
          <cell r="B11" t="str">
            <v>MAĞNUM GOLD AESTRO</v>
          </cell>
          <cell r="C11" t="str">
            <v>11-7388</v>
          </cell>
          <cell r="D11" t="str">
            <v>Yarı otomatik</v>
          </cell>
        </row>
        <row r="12">
          <cell r="B12" t="str">
            <v>MASTRO</v>
          </cell>
          <cell r="C12">
            <v>180930</v>
          </cell>
          <cell r="D12" t="str">
            <v>Yarı otomatik</v>
          </cell>
        </row>
        <row r="13">
          <cell r="B13" t="str">
            <v>CAPİTAL</v>
          </cell>
          <cell r="C13">
            <v>6287</v>
          </cell>
          <cell r="D13" t="str">
            <v>Yarı otomatik</v>
          </cell>
        </row>
        <row r="14">
          <cell r="B14" t="str">
            <v xml:space="preserve">ÜZÜMLÜ TSUNAMİ </v>
          </cell>
          <cell r="C14">
            <v>20240</v>
          </cell>
          <cell r="D14" t="str">
            <v>Yarı otomatik</v>
          </cell>
        </row>
        <row r="15">
          <cell r="B15" t="str">
            <v>ATA İSTANBUL 98CY</v>
          </cell>
          <cell r="C15" t="str">
            <v>99299</v>
          </cell>
          <cell r="D15" t="str">
            <v>Yarı otomatik</v>
          </cell>
        </row>
        <row r="16">
          <cell r="B16" t="str">
            <v xml:space="preserve">KRAL ARMS MARİNAL </v>
          </cell>
          <cell r="C16" t="str">
            <v>18-PA0070</v>
          </cell>
          <cell r="D16" t="str">
            <v>Pompalı</v>
          </cell>
        </row>
        <row r="17">
          <cell r="B17" t="str">
            <v>AUTO BELLİ</v>
          </cell>
          <cell r="C17" t="str">
            <v>18-1447</v>
          </cell>
          <cell r="D17" t="str">
            <v>Yarı otomatik</v>
          </cell>
        </row>
        <row r="18">
          <cell r="B18" t="str">
            <v>VURSAN 92A</v>
          </cell>
          <cell r="C18">
            <v>9616544</v>
          </cell>
          <cell r="D18" t="str">
            <v>Yarı otomatik</v>
          </cell>
        </row>
        <row r="19">
          <cell r="B19" t="str">
            <v>ARMAGEDDON</v>
          </cell>
          <cell r="C19" t="str">
            <v>14-2211</v>
          </cell>
          <cell r="D19" t="str">
            <v>Yarı otomatik</v>
          </cell>
        </row>
        <row r="20">
          <cell r="B20" t="str">
            <v>VURSAN 92A</v>
          </cell>
          <cell r="C20">
            <v>6962729</v>
          </cell>
          <cell r="D20" t="str">
            <v>Yarı otomatik</v>
          </cell>
        </row>
        <row r="21">
          <cell r="B21" t="str">
            <v>SARSILMAZ-CONCORTE</v>
          </cell>
          <cell r="C21" t="str">
            <v>0K64674</v>
          </cell>
          <cell r="D21" t="str">
            <v>Yarı otomatik</v>
          </cell>
        </row>
        <row r="22">
          <cell r="B22" t="str">
            <v>HATSAN ESCORT</v>
          </cell>
          <cell r="C22">
            <v>386831</v>
          </cell>
          <cell r="D22" t="str">
            <v>Yarı otomatik</v>
          </cell>
        </row>
        <row r="23">
          <cell r="B23" t="str">
            <v>BAREDDA SÜPER X2</v>
          </cell>
          <cell r="C23">
            <v>446</v>
          </cell>
          <cell r="D23" t="str">
            <v>Yarı otomatik</v>
          </cell>
        </row>
        <row r="24">
          <cell r="B24" t="str">
            <v>MAİSTRO</v>
          </cell>
          <cell r="C24" t="str">
            <v>18-0487</v>
          </cell>
          <cell r="D24" t="str">
            <v>Yarı otomatik</v>
          </cell>
        </row>
        <row r="25">
          <cell r="B25" t="str">
            <v>BURAK G500</v>
          </cell>
          <cell r="C25">
            <v>287</v>
          </cell>
          <cell r="D25" t="str">
            <v>Yarı otomatik</v>
          </cell>
        </row>
        <row r="26">
          <cell r="B26" t="str">
            <v>NİRVANA</v>
          </cell>
          <cell r="C26" t="str">
            <v>17-0033</v>
          </cell>
          <cell r="D26" t="str">
            <v>Yarı otomatik</v>
          </cell>
        </row>
        <row r="27">
          <cell r="B27" t="str">
            <v>İSPANYA LAMBER</v>
          </cell>
          <cell r="C27" t="str">
            <v>1803-08230-95</v>
          </cell>
          <cell r="D27" t="str">
            <v>Yarı otomatik</v>
          </cell>
        </row>
        <row r="28">
          <cell r="B28" t="str">
            <v>AVAR</v>
          </cell>
          <cell r="C28" t="str">
            <v>15-0001</v>
          </cell>
          <cell r="D28" t="str">
            <v>Yarı otomatik</v>
          </cell>
        </row>
        <row r="29">
          <cell r="B29" t="str">
            <v>SA-KA PANTER</v>
          </cell>
          <cell r="C29" t="str">
            <v>15-1385</v>
          </cell>
          <cell r="D29" t="str">
            <v>Yarı otomatik</v>
          </cell>
        </row>
        <row r="30">
          <cell r="B30" t="str">
            <v>HUĞLU</v>
          </cell>
          <cell r="C30" t="str">
            <v>12-09715</v>
          </cell>
          <cell r="D30" t="str">
            <v>Yarı otomatik</v>
          </cell>
        </row>
      </sheetData>
      <sheetData sheetId="3">
        <row r="6">
          <cell r="B6" t="str">
            <v>LAZER</v>
          </cell>
          <cell r="C6" t="str">
            <v>49-027</v>
          </cell>
          <cell r="D6" t="str">
            <v>Yarı otomatik</v>
          </cell>
        </row>
        <row r="7">
          <cell r="B7" t="str">
            <v>TORON</v>
          </cell>
          <cell r="C7">
            <v>9462</v>
          </cell>
          <cell r="D7" t="str">
            <v>Yarı otomatik</v>
          </cell>
        </row>
        <row r="8">
          <cell r="B8" t="str">
            <v>DERYA ANAKON</v>
          </cell>
          <cell r="C8" t="str">
            <v>11-6458</v>
          </cell>
          <cell r="D8" t="str">
            <v>Yarı otomatik</v>
          </cell>
        </row>
        <row r="9">
          <cell r="B9" t="str">
            <v>LAZER</v>
          </cell>
          <cell r="C9" t="str">
            <v>14-2796</v>
          </cell>
          <cell r="D9" t="str">
            <v>Yarı otomatik</v>
          </cell>
        </row>
        <row r="10">
          <cell r="B10" t="str">
            <v>HUĞSAN TS-820</v>
          </cell>
          <cell r="C10" t="str">
            <v>H03382</v>
          </cell>
          <cell r="D10" t="str">
            <v>Yarı otomatik</v>
          </cell>
        </row>
        <row r="11">
          <cell r="B11" t="str">
            <v>ŞTAQER M3500</v>
          </cell>
          <cell r="C11">
            <v>645766</v>
          </cell>
          <cell r="D11" t="str">
            <v>Yarı otomatik</v>
          </cell>
        </row>
        <row r="12">
          <cell r="B12" t="str">
            <v>LU-MAR</v>
          </cell>
          <cell r="C12">
            <v>28085</v>
          </cell>
          <cell r="D12" t="str">
            <v>Yarı otomatik</v>
          </cell>
        </row>
        <row r="13">
          <cell r="B13" t="str">
            <v>HUĞLU RENOVA</v>
          </cell>
          <cell r="C13" t="str">
            <v>18R0017</v>
          </cell>
          <cell r="D13" t="str">
            <v>Yarı otomatik</v>
          </cell>
        </row>
        <row r="14">
          <cell r="B14" t="str">
            <v>ARMSAN</v>
          </cell>
          <cell r="C14" t="str">
            <v>8A79428</v>
          </cell>
          <cell r="D14" t="str">
            <v>Yarı otomatik</v>
          </cell>
        </row>
        <row r="15">
          <cell r="B15" t="str">
            <v>VEZİR KAVARA MAĞNUM</v>
          </cell>
          <cell r="C15" t="str">
            <v>17 V-0200</v>
          </cell>
          <cell r="D15" t="str">
            <v>Yarı otomatik</v>
          </cell>
        </row>
        <row r="16">
          <cell r="B16" t="str">
            <v xml:space="preserve">HUSAN ARUS </v>
          </cell>
          <cell r="C16" t="str">
            <v>15/H03387</v>
          </cell>
          <cell r="D16" t="str">
            <v>Yarı otomatik</v>
          </cell>
        </row>
        <row r="17">
          <cell r="B17" t="str">
            <v xml:space="preserve">HATSAN </v>
          </cell>
          <cell r="C17">
            <v>447332</v>
          </cell>
          <cell r="D17" t="str">
            <v>Yarı otomatik</v>
          </cell>
        </row>
        <row r="18">
          <cell r="B18" t="str">
            <v>FRANCHI</v>
          </cell>
          <cell r="C18" t="str">
            <v>AR 9481</v>
          </cell>
          <cell r="D18" t="str">
            <v>Yarı otomatik</v>
          </cell>
        </row>
        <row r="19">
          <cell r="B19" t="str">
            <v>SET</v>
          </cell>
          <cell r="C19" t="str">
            <v>12-0185</v>
          </cell>
          <cell r="D19" t="str">
            <v>Yarı otomatik</v>
          </cell>
        </row>
      </sheetData>
      <sheetData sheetId="4"/>
      <sheetData sheetId="5"/>
      <sheetData sheetId="6">
        <row r="5">
          <cell r="J5">
            <v>400</v>
          </cell>
        </row>
        <row r="6">
          <cell r="J6">
            <v>400</v>
          </cell>
        </row>
        <row r="7">
          <cell r="J7">
            <v>400</v>
          </cell>
        </row>
        <row r="8">
          <cell r="J8">
            <v>400</v>
          </cell>
        </row>
        <row r="9">
          <cell r="J9">
            <v>383.33333333333331</v>
          </cell>
        </row>
        <row r="10">
          <cell r="J10">
            <v>433.33333333333331</v>
          </cell>
        </row>
        <row r="11">
          <cell r="J11">
            <v>383.33333333333331</v>
          </cell>
        </row>
        <row r="12">
          <cell r="J12">
            <v>383.33333333333331</v>
          </cell>
        </row>
        <row r="13">
          <cell r="J13">
            <v>400</v>
          </cell>
        </row>
        <row r="14">
          <cell r="J14">
            <v>225</v>
          </cell>
        </row>
        <row r="15">
          <cell r="J15">
            <v>383.33333333333331</v>
          </cell>
        </row>
        <row r="16">
          <cell r="J16">
            <v>483.33333333333331</v>
          </cell>
        </row>
        <row r="17">
          <cell r="J17">
            <v>400</v>
          </cell>
        </row>
        <row r="18">
          <cell r="J18">
            <v>383.33333333333331</v>
          </cell>
        </row>
        <row r="19">
          <cell r="J19">
            <v>433.33333333333331</v>
          </cell>
        </row>
        <row r="20">
          <cell r="J20">
            <v>433.33333333333331</v>
          </cell>
        </row>
        <row r="21">
          <cell r="J21">
            <v>416.66666666666669</v>
          </cell>
        </row>
        <row r="22">
          <cell r="J22">
            <v>416.66666666666669</v>
          </cell>
        </row>
        <row r="23">
          <cell r="J23">
            <v>400</v>
          </cell>
        </row>
        <row r="24">
          <cell r="J24">
            <v>433.33333333333331</v>
          </cell>
        </row>
        <row r="25">
          <cell r="J25">
            <v>383.33333333333331</v>
          </cell>
        </row>
        <row r="26">
          <cell r="J26">
            <v>416.66666666666669</v>
          </cell>
        </row>
        <row r="27">
          <cell r="J27">
            <v>383.33333333333331</v>
          </cell>
        </row>
        <row r="28">
          <cell r="J28">
            <v>616.66666666666663</v>
          </cell>
        </row>
        <row r="29">
          <cell r="J29">
            <v>1500</v>
          </cell>
        </row>
        <row r="30">
          <cell r="J30">
            <v>1100</v>
          </cell>
        </row>
        <row r="31">
          <cell r="J31">
            <v>633.33333333333337</v>
          </cell>
        </row>
        <row r="32">
          <cell r="J32">
            <v>366.66666666666669</v>
          </cell>
        </row>
        <row r="33">
          <cell r="J33">
            <v>366.66666666666669</v>
          </cell>
        </row>
        <row r="34">
          <cell r="J34">
            <v>1100</v>
          </cell>
        </row>
        <row r="35">
          <cell r="J35">
            <v>400</v>
          </cell>
        </row>
        <row r="36">
          <cell r="J36">
            <v>400</v>
          </cell>
        </row>
        <row r="37">
          <cell r="J37">
            <v>416.66666666666669</v>
          </cell>
        </row>
        <row r="38">
          <cell r="J38">
            <v>366.66666666666669</v>
          </cell>
        </row>
        <row r="39">
          <cell r="J39">
            <v>1166.6666666666667</v>
          </cell>
        </row>
        <row r="40">
          <cell r="J40">
            <v>483.33333333333331</v>
          </cell>
        </row>
        <row r="41">
          <cell r="J41">
            <v>416.66666666666669</v>
          </cell>
        </row>
        <row r="42">
          <cell r="J42">
            <v>633.33333333333337</v>
          </cell>
        </row>
        <row r="43">
          <cell r="J43">
            <v>383.33333333333331</v>
          </cell>
        </row>
        <row r="44">
          <cell r="J44">
            <v>616.66666666666663</v>
          </cell>
        </row>
        <row r="45">
          <cell r="J45">
            <v>1083.3333333333333</v>
          </cell>
        </row>
        <row r="46">
          <cell r="J46">
            <v>1016.6666666666666</v>
          </cell>
        </row>
        <row r="47">
          <cell r="J47">
            <v>433.33333333333331</v>
          </cell>
        </row>
        <row r="48">
          <cell r="J48">
            <v>416.66666666666669</v>
          </cell>
        </row>
        <row r="49">
          <cell r="J49">
            <v>366.66666666666669</v>
          </cell>
        </row>
        <row r="50">
          <cell r="J50">
            <v>383.33333333333331</v>
          </cell>
        </row>
        <row r="51">
          <cell r="J51">
            <v>1600</v>
          </cell>
        </row>
        <row r="52">
          <cell r="J52">
            <v>416.66666666666669</v>
          </cell>
        </row>
        <row r="53">
          <cell r="J53">
            <v>416.66666666666669</v>
          </cell>
        </row>
        <row r="54">
          <cell r="J54">
            <v>650</v>
          </cell>
        </row>
        <row r="55">
          <cell r="J55">
            <v>433.33333333333331</v>
          </cell>
        </row>
        <row r="56">
          <cell r="J56">
            <v>400</v>
          </cell>
        </row>
        <row r="57">
          <cell r="J57">
            <v>533.33333333333337</v>
          </cell>
        </row>
        <row r="58">
          <cell r="J58">
            <v>433.33333333333331</v>
          </cell>
        </row>
        <row r="59">
          <cell r="J59">
            <v>533.33333333333337</v>
          </cell>
        </row>
        <row r="60">
          <cell r="J60">
            <v>1100</v>
          </cell>
        </row>
        <row r="61">
          <cell r="J61">
            <v>583.33333333333337</v>
          </cell>
        </row>
        <row r="62">
          <cell r="J62">
            <v>1500</v>
          </cell>
        </row>
        <row r="63">
          <cell r="J63">
            <v>1350</v>
          </cell>
        </row>
        <row r="64">
          <cell r="J64">
            <v>433.33333333333331</v>
          </cell>
        </row>
        <row r="65">
          <cell r="J65">
            <v>516.66666666666663</v>
          </cell>
        </row>
        <row r="66">
          <cell r="J66">
            <v>733.33333333333337</v>
          </cell>
        </row>
        <row r="67">
          <cell r="J67">
            <v>2000</v>
          </cell>
        </row>
        <row r="68">
          <cell r="J68">
            <v>416.66666666666669</v>
          </cell>
        </row>
      </sheetData>
      <sheetData sheetId="7"/>
      <sheetData sheetId="8"/>
      <sheetData sheetId="9"/>
      <sheetData sheetId="1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view="pageBreakPreview" topLeftCell="A67" zoomScale="60" zoomScaleNormal="100" workbookViewId="0">
      <selection sqref="A1:J82"/>
    </sheetView>
  </sheetViews>
  <sheetFormatPr defaultRowHeight="15" x14ac:dyDescent="0.25"/>
  <cols>
    <col min="2" max="2" width="16.42578125" customWidth="1"/>
    <col min="3" max="3" width="12.85546875" customWidth="1"/>
    <col min="4" max="4" width="20.85546875" customWidth="1"/>
    <col min="5" max="5" width="25.28515625" customWidth="1"/>
    <col min="6" max="6" width="14.42578125" customWidth="1"/>
    <col min="7" max="7" width="15.28515625" customWidth="1"/>
    <col min="8" max="8" width="14.42578125" customWidth="1"/>
    <col min="9" max="9" width="19" customWidth="1"/>
    <col min="10" max="10" width="13" customWidth="1"/>
  </cols>
  <sheetData>
    <row r="1" spans="1:10" ht="18.75" x14ac:dyDescent="0.25">
      <c r="A1" s="32" t="s">
        <v>0</v>
      </c>
      <c r="B1" s="32"/>
      <c r="C1" s="32"/>
      <c r="D1" s="32"/>
      <c r="E1" s="32"/>
      <c r="F1" s="32"/>
      <c r="G1" s="32"/>
      <c r="H1" s="32"/>
      <c r="I1" s="32"/>
      <c r="J1" s="32"/>
    </row>
    <row r="2" spans="1:10" ht="15.75" x14ac:dyDescent="0.25">
      <c r="A2" s="33" t="s">
        <v>1</v>
      </c>
      <c r="B2" s="34"/>
      <c r="C2" s="34"/>
      <c r="D2" s="34"/>
      <c r="E2" s="34"/>
      <c r="F2" s="34"/>
      <c r="G2" s="34"/>
      <c r="H2" s="34"/>
      <c r="I2" s="34"/>
      <c r="J2" s="34"/>
    </row>
    <row r="3" spans="1:10" ht="15.75" x14ac:dyDescent="0.25">
      <c r="A3" s="35" t="s">
        <v>2</v>
      </c>
      <c r="B3" s="35"/>
      <c r="C3" s="35"/>
      <c r="D3" s="35"/>
      <c r="E3" s="35"/>
      <c r="F3" s="35"/>
      <c r="G3" s="35"/>
      <c r="H3" s="35"/>
      <c r="I3" s="35"/>
      <c r="J3" s="35"/>
    </row>
    <row r="4" spans="1:10" x14ac:dyDescent="0.25">
      <c r="A4" s="10"/>
      <c r="B4" s="10"/>
      <c r="C4" s="11"/>
      <c r="D4" s="10"/>
      <c r="E4" s="10"/>
      <c r="F4" s="11"/>
      <c r="G4" s="10"/>
      <c r="H4" s="10"/>
      <c r="I4" s="10"/>
      <c r="J4" s="12"/>
    </row>
    <row r="5" spans="1:10" ht="15.75" x14ac:dyDescent="0.25">
      <c r="A5" s="36" t="s">
        <v>3</v>
      </c>
      <c r="B5" s="37" t="s">
        <v>4</v>
      </c>
      <c r="C5" s="37"/>
      <c r="D5" s="37"/>
      <c r="E5" s="37"/>
      <c r="F5" s="36" t="s">
        <v>5</v>
      </c>
      <c r="G5" s="36" t="s">
        <v>6</v>
      </c>
      <c r="H5" s="36" t="s">
        <v>7</v>
      </c>
      <c r="I5" s="37" t="s">
        <v>8</v>
      </c>
      <c r="J5" s="37"/>
    </row>
    <row r="6" spans="1:10" x14ac:dyDescent="0.25">
      <c r="A6" s="37"/>
      <c r="B6" s="36" t="s">
        <v>9</v>
      </c>
      <c r="C6" s="25" t="s">
        <v>10</v>
      </c>
      <c r="D6" s="26" t="s">
        <v>11</v>
      </c>
      <c r="E6" s="26" t="s">
        <v>12</v>
      </c>
      <c r="F6" s="37"/>
      <c r="G6" s="36"/>
      <c r="H6" s="37"/>
      <c r="I6" s="25" t="s">
        <v>13</v>
      </c>
      <c r="J6" s="27" t="s">
        <v>14</v>
      </c>
    </row>
    <row r="7" spans="1:10" x14ac:dyDescent="0.25">
      <c r="A7" s="37"/>
      <c r="B7" s="37"/>
      <c r="C7" s="25"/>
      <c r="D7" s="26"/>
      <c r="E7" s="26"/>
      <c r="F7" s="37"/>
      <c r="G7" s="36"/>
      <c r="H7" s="37"/>
      <c r="I7" s="25"/>
      <c r="J7" s="27"/>
    </row>
    <row r="8" spans="1:10" ht="19.5" customHeight="1" x14ac:dyDescent="0.25">
      <c r="A8" s="13">
        <v>1</v>
      </c>
      <c r="B8" s="28" t="s">
        <v>15</v>
      </c>
      <c r="C8" s="1">
        <f>'[1] Piyasa Araştırma I'!C6</f>
        <v>24071</v>
      </c>
      <c r="D8" s="2" t="str">
        <f>'[1] Piyasa Araştırma I'!D6</f>
        <v>Yarı otomatik</v>
      </c>
      <c r="E8" s="3" t="str">
        <f>'[1] Piyasa Araştırma I'!B6</f>
        <v>HUNTER-ZİRVE A-500</v>
      </c>
      <c r="F8" s="14">
        <v>1</v>
      </c>
      <c r="G8" s="15">
        <f>'[1]2021 SİLAH LİSTESİ'!J5</f>
        <v>400</v>
      </c>
      <c r="H8" s="15">
        <f>+G8*0.2</f>
        <v>80</v>
      </c>
      <c r="I8" s="16">
        <v>44516</v>
      </c>
      <c r="J8" s="17">
        <v>0.375</v>
      </c>
    </row>
    <row r="9" spans="1:10" ht="19.5" customHeight="1" x14ac:dyDescent="0.25">
      <c r="A9" s="13">
        <v>2</v>
      </c>
      <c r="B9" s="29"/>
      <c r="C9" s="1">
        <f>'[1] Piyasa Araştırma I'!C7</f>
        <v>29917</v>
      </c>
      <c r="D9" s="2" t="str">
        <f>'[1] Piyasa Araştırma I'!D7</f>
        <v>Yarı otomatik</v>
      </c>
      <c r="E9" s="3" t="str">
        <f>'[1] Piyasa Araştırma I'!B7</f>
        <v>ÜS-SAN</v>
      </c>
      <c r="F9" s="14">
        <v>1</v>
      </c>
      <c r="G9" s="15">
        <f>'[1]2021 SİLAH LİSTESİ'!J6</f>
        <v>400</v>
      </c>
      <c r="H9" s="15">
        <f t="shared" ref="H9:H71" si="0">+G9*0.2</f>
        <v>80</v>
      </c>
      <c r="I9" s="16">
        <v>44516</v>
      </c>
      <c r="J9" s="17">
        <v>0.38194444444444442</v>
      </c>
    </row>
    <row r="10" spans="1:10" ht="19.5" customHeight="1" x14ac:dyDescent="0.25">
      <c r="A10" s="13">
        <v>3</v>
      </c>
      <c r="B10" s="29"/>
      <c r="C10" s="1">
        <f>'[1] Piyasa Araştırma I'!C8</f>
        <v>24582</v>
      </c>
      <c r="D10" s="2" t="str">
        <f>'[1] Piyasa Araştırma I'!D8</f>
        <v>Yarı otomatik</v>
      </c>
      <c r="E10" s="3" t="str">
        <f>'[1] Piyasa Araştırma I'!B8</f>
        <v>LEOPAR</v>
      </c>
      <c r="F10" s="14">
        <v>1</v>
      </c>
      <c r="G10" s="15">
        <f>'[1]2021 SİLAH LİSTESİ'!J7</f>
        <v>400</v>
      </c>
      <c r="H10" s="15">
        <f t="shared" si="0"/>
        <v>80</v>
      </c>
      <c r="I10" s="16">
        <v>44516</v>
      </c>
      <c r="J10" s="17">
        <v>0.38888888888888901</v>
      </c>
    </row>
    <row r="11" spans="1:10" ht="19.5" customHeight="1" x14ac:dyDescent="0.25">
      <c r="A11" s="13">
        <v>4</v>
      </c>
      <c r="B11" s="29"/>
      <c r="C11" s="1" t="str">
        <f>'[1] Piyasa Araştırma I'!C9</f>
        <v>12793</v>
      </c>
      <c r="D11" s="2" t="str">
        <f>'[1] Piyasa Araştırma I'!D9</f>
        <v>Yarı otomatik</v>
      </c>
      <c r="E11" s="3" t="str">
        <f>'[1] Piyasa Araştırma I'!B9</f>
        <v>ÜS-SAN</v>
      </c>
      <c r="F11" s="14">
        <v>1</v>
      </c>
      <c r="G11" s="15">
        <f>'[1]2021 SİLAH LİSTESİ'!J8</f>
        <v>400</v>
      </c>
      <c r="H11" s="15">
        <f t="shared" si="0"/>
        <v>80</v>
      </c>
      <c r="I11" s="16">
        <v>44516</v>
      </c>
      <c r="J11" s="17">
        <v>0.39583333333333298</v>
      </c>
    </row>
    <row r="12" spans="1:10" ht="19.5" customHeight="1" x14ac:dyDescent="0.25">
      <c r="A12" s="13">
        <v>5</v>
      </c>
      <c r="B12" s="29"/>
      <c r="C12" s="1">
        <f>'[1] Piyasa Araştırma I'!C10</f>
        <v>8610</v>
      </c>
      <c r="D12" s="2" t="str">
        <f>'[1] Piyasa Araştırma I'!D10</f>
        <v>Yarı otomatik</v>
      </c>
      <c r="E12" s="3" t="str">
        <f>'[1] Piyasa Araştırma I'!B10</f>
        <v>SİHAH-MAĞNUM</v>
      </c>
      <c r="F12" s="14">
        <v>1</v>
      </c>
      <c r="G12" s="15">
        <f>'[1]2021 SİLAH LİSTESİ'!J9</f>
        <v>383.33333333333331</v>
      </c>
      <c r="H12" s="15">
        <f t="shared" si="0"/>
        <v>76.666666666666671</v>
      </c>
      <c r="I12" s="16">
        <v>44516</v>
      </c>
      <c r="J12" s="17">
        <v>0.40277777777777801</v>
      </c>
    </row>
    <row r="13" spans="1:10" ht="19.5" customHeight="1" x14ac:dyDescent="0.25">
      <c r="A13" s="13">
        <v>6</v>
      </c>
      <c r="B13" s="29"/>
      <c r="C13" s="1">
        <f>'[1] Piyasa Araştırma I'!C11</f>
        <v>10500</v>
      </c>
      <c r="D13" s="2" t="str">
        <f>'[1] Piyasa Araştırma I'!D11</f>
        <v>Yarı otomatik</v>
      </c>
      <c r="E13" s="3" t="str">
        <f>'[1] Piyasa Araştırma I'!B11</f>
        <v>DELTA</v>
      </c>
      <c r="F13" s="14">
        <v>1</v>
      </c>
      <c r="G13" s="15">
        <f>'[1]2021 SİLAH LİSTESİ'!J10</f>
        <v>433.33333333333331</v>
      </c>
      <c r="H13" s="15">
        <f t="shared" si="0"/>
        <v>86.666666666666671</v>
      </c>
      <c r="I13" s="16">
        <v>44516</v>
      </c>
      <c r="J13" s="17">
        <v>0.40972222222222199</v>
      </c>
    </row>
    <row r="14" spans="1:10" ht="19.5" customHeight="1" x14ac:dyDescent="0.25">
      <c r="A14" s="13">
        <v>7</v>
      </c>
      <c r="B14" s="29"/>
      <c r="C14" s="1">
        <f>'[1] Piyasa Araştırma I'!C12</f>
        <v>9873</v>
      </c>
      <c r="D14" s="2" t="str">
        <f>'[1] Piyasa Araştırma I'!D12</f>
        <v>Yarı otomatik</v>
      </c>
      <c r="E14" s="3" t="str">
        <f>'[1] Piyasa Araştırma I'!B12</f>
        <v>FLAŞ-PANZER</v>
      </c>
      <c r="F14" s="14">
        <v>1</v>
      </c>
      <c r="G14" s="15">
        <f>'[1]2021 SİLAH LİSTESİ'!J11</f>
        <v>383.33333333333331</v>
      </c>
      <c r="H14" s="15">
        <f t="shared" si="0"/>
        <v>76.666666666666671</v>
      </c>
      <c r="I14" s="16">
        <v>44516</v>
      </c>
      <c r="J14" s="17">
        <v>0.41666666666666702</v>
      </c>
    </row>
    <row r="15" spans="1:10" ht="19.5" customHeight="1" x14ac:dyDescent="0.25">
      <c r="A15" s="13">
        <v>8</v>
      </c>
      <c r="B15" s="29"/>
      <c r="C15" s="1" t="str">
        <f>'[1] Piyasa Araştırma I'!C13</f>
        <v>2001-11613</v>
      </c>
      <c r="D15" s="2" t="str">
        <f>'[1] Piyasa Araştırma I'!D13</f>
        <v>Yarı otomatik</v>
      </c>
      <c r="E15" s="3" t="str">
        <f>'[1] Piyasa Araştırma I'!B13</f>
        <v>PANZER</v>
      </c>
      <c r="F15" s="14">
        <v>1</v>
      </c>
      <c r="G15" s="15">
        <f>'[1]2021 SİLAH LİSTESİ'!J12</f>
        <v>383.33333333333331</v>
      </c>
      <c r="H15" s="15">
        <f t="shared" si="0"/>
        <v>76.666666666666671</v>
      </c>
      <c r="I15" s="16">
        <v>44516</v>
      </c>
      <c r="J15" s="17">
        <v>0.42361111111111099</v>
      </c>
    </row>
    <row r="16" spans="1:10" ht="19.5" customHeight="1" x14ac:dyDescent="0.25">
      <c r="A16" s="13">
        <v>9</v>
      </c>
      <c r="B16" s="29"/>
      <c r="C16" s="1">
        <f>'[1] Piyasa Araştırma I'!C14</f>
        <v>2822</v>
      </c>
      <c r="D16" s="2" t="str">
        <f>'[1] Piyasa Araştırma I'!D14</f>
        <v>Yarı Otomatik</v>
      </c>
      <c r="E16" s="3" t="str">
        <f>'[1] Piyasa Araştırma I'!B14</f>
        <v>EŞREFOĞLU</v>
      </c>
      <c r="F16" s="14">
        <v>1</v>
      </c>
      <c r="G16" s="15">
        <f>'[1]2021 SİLAH LİSTESİ'!J13</f>
        <v>400</v>
      </c>
      <c r="H16" s="15">
        <f t="shared" si="0"/>
        <v>80</v>
      </c>
      <c r="I16" s="16">
        <v>44516</v>
      </c>
      <c r="J16" s="17">
        <v>0.43055555555555503</v>
      </c>
    </row>
    <row r="17" spans="1:10" ht="19.5" customHeight="1" x14ac:dyDescent="0.25">
      <c r="A17" s="13">
        <v>10</v>
      </c>
      <c r="B17" s="29"/>
      <c r="C17" s="1" t="str">
        <f>'[1] Piyasa Araştırma I'!C15</f>
        <v>S77</v>
      </c>
      <c r="D17" s="2" t="str">
        <f>'[1] Piyasa Araştırma I'!D15</f>
        <v>Tek Kırma</v>
      </c>
      <c r="E17" s="3" t="str">
        <f>'[1] Piyasa Araştırma I'!B15</f>
        <v>BİRSAN</v>
      </c>
      <c r="F17" s="14">
        <v>1</v>
      </c>
      <c r="G17" s="15">
        <f>'[1]2021 SİLAH LİSTESİ'!J14</f>
        <v>225</v>
      </c>
      <c r="H17" s="15">
        <f t="shared" si="0"/>
        <v>45</v>
      </c>
      <c r="I17" s="16">
        <v>44516</v>
      </c>
      <c r="J17" s="17">
        <v>0.4375</v>
      </c>
    </row>
    <row r="18" spans="1:10" ht="19.5" customHeight="1" x14ac:dyDescent="0.25">
      <c r="A18" s="13">
        <v>11</v>
      </c>
      <c r="B18" s="29"/>
      <c r="C18" s="1">
        <f>'[1] Piyasa Araştırma I'!C16</f>
        <v>2633</v>
      </c>
      <c r="D18" s="2" t="str">
        <f>'[1] Piyasa Araştırma I'!D16</f>
        <v>Yarı otomatik</v>
      </c>
      <c r="E18" s="3" t="str">
        <f>'[1] Piyasa Araştırma I'!B16</f>
        <v>MAĞNUM İNKA-VERİSON</v>
      </c>
      <c r="F18" s="14">
        <v>1</v>
      </c>
      <c r="G18" s="15">
        <f>'[1]2021 SİLAH LİSTESİ'!J15</f>
        <v>383.33333333333331</v>
      </c>
      <c r="H18" s="15">
        <f t="shared" si="0"/>
        <v>76.666666666666671</v>
      </c>
      <c r="I18" s="16">
        <v>44516</v>
      </c>
      <c r="J18" s="17">
        <v>0.44444444444444398</v>
      </c>
    </row>
    <row r="19" spans="1:10" ht="19.5" customHeight="1" x14ac:dyDescent="0.25">
      <c r="A19" s="13">
        <v>12</v>
      </c>
      <c r="B19" s="29"/>
      <c r="C19" s="1" t="str">
        <f>'[1] Piyasa Araştırma I'!C17</f>
        <v>11095-12 CAL</v>
      </c>
      <c r="D19" s="2" t="str">
        <f>'[1] Piyasa Araştırma I'!D17</f>
        <v>Yarı otomatik</v>
      </c>
      <c r="E19" s="3" t="str">
        <f>'[1] Piyasa Araştırma I'!B17</f>
        <v>KRAL</v>
      </c>
      <c r="F19" s="14">
        <v>1</v>
      </c>
      <c r="G19" s="15">
        <f>'[1]2021 SİLAH LİSTESİ'!J16</f>
        <v>483.33333333333331</v>
      </c>
      <c r="H19" s="15">
        <f t="shared" si="0"/>
        <v>96.666666666666671</v>
      </c>
      <c r="I19" s="16">
        <v>44516</v>
      </c>
      <c r="J19" s="17">
        <v>0.45138888888888901</v>
      </c>
    </row>
    <row r="20" spans="1:10" ht="19.5" customHeight="1" x14ac:dyDescent="0.25">
      <c r="A20" s="13">
        <v>13</v>
      </c>
      <c r="B20" s="29"/>
      <c r="C20" s="1">
        <f>'[1] Piyasa Araştırma I'!C18</f>
        <v>31520</v>
      </c>
      <c r="D20" s="2" t="str">
        <f>'[1] Piyasa Araştırma I'!D18</f>
        <v>Yarı otomatik</v>
      </c>
      <c r="E20" s="3" t="str">
        <f>'[1] Piyasa Araştırma I'!B18</f>
        <v>SERDAR 503 ZİRVE</v>
      </c>
      <c r="F20" s="14">
        <v>1</v>
      </c>
      <c r="G20" s="15">
        <f>'[1]2021 SİLAH LİSTESİ'!J17</f>
        <v>400</v>
      </c>
      <c r="H20" s="15">
        <f t="shared" si="0"/>
        <v>80</v>
      </c>
      <c r="I20" s="16">
        <v>44516</v>
      </c>
      <c r="J20" s="17">
        <v>0.45833333333333298</v>
      </c>
    </row>
    <row r="21" spans="1:10" ht="19.5" customHeight="1" x14ac:dyDescent="0.25">
      <c r="A21" s="13">
        <v>14</v>
      </c>
      <c r="B21" s="29"/>
      <c r="C21" s="1" t="str">
        <f>'[1] Piyasa Araştırma I'!C19</f>
        <v>14-1209</v>
      </c>
      <c r="D21" s="2" t="str">
        <f>'[1] Piyasa Araştırma I'!D19</f>
        <v>Yarı otomatik</v>
      </c>
      <c r="E21" s="3" t="str">
        <f>'[1] Piyasa Araştırma I'!B19</f>
        <v>ŞAFAK</v>
      </c>
      <c r="F21" s="14">
        <v>1</v>
      </c>
      <c r="G21" s="15">
        <f>'[1]2021 SİLAH LİSTESİ'!J18</f>
        <v>383.33333333333331</v>
      </c>
      <c r="H21" s="15">
        <f t="shared" si="0"/>
        <v>76.666666666666671</v>
      </c>
      <c r="I21" s="16">
        <v>44516</v>
      </c>
      <c r="J21" s="17">
        <v>0.46527777777777801</v>
      </c>
    </row>
    <row r="22" spans="1:10" ht="19.5" customHeight="1" x14ac:dyDescent="0.25">
      <c r="A22" s="13">
        <v>15</v>
      </c>
      <c r="B22" s="29"/>
      <c r="C22" s="1">
        <f>'[1] Piyasa Araştırma I'!C20</f>
        <v>24238</v>
      </c>
      <c r="D22" s="2" t="str">
        <f>'[1] Piyasa Araştırma I'!D20</f>
        <v>Yarı otomatik</v>
      </c>
      <c r="E22" s="3" t="str">
        <f>'[1] Piyasa Araştırma I'!B20</f>
        <v>LAZER YSX50</v>
      </c>
      <c r="F22" s="14">
        <v>1</v>
      </c>
      <c r="G22" s="15">
        <f>'[1]2021 SİLAH LİSTESİ'!J19</f>
        <v>433.33333333333331</v>
      </c>
      <c r="H22" s="15">
        <f t="shared" si="0"/>
        <v>86.666666666666671</v>
      </c>
      <c r="I22" s="16">
        <v>44516</v>
      </c>
      <c r="J22" s="17">
        <v>0.47222222222222199</v>
      </c>
    </row>
    <row r="23" spans="1:10" ht="19.5" customHeight="1" x14ac:dyDescent="0.25">
      <c r="A23" s="13">
        <v>16</v>
      </c>
      <c r="B23" s="29"/>
      <c r="C23" s="1" t="str">
        <f>'[1] Piyasa Araştırma I'!C21</f>
        <v>13-0889</v>
      </c>
      <c r="D23" s="2" t="str">
        <f>'[1] Piyasa Araştırma I'!D21</f>
        <v>Yarı otomatik</v>
      </c>
      <c r="E23" s="3" t="str">
        <f>'[1] Piyasa Araştırma I'!B21</f>
        <v>FEDERAL</v>
      </c>
      <c r="F23" s="14">
        <v>1</v>
      </c>
      <c r="G23" s="15">
        <f>'[1]2021 SİLAH LİSTESİ'!J20</f>
        <v>433.33333333333331</v>
      </c>
      <c r="H23" s="15">
        <f t="shared" si="0"/>
        <v>86.666666666666671</v>
      </c>
      <c r="I23" s="16">
        <v>44516</v>
      </c>
      <c r="J23" s="17">
        <v>0.47916666666666602</v>
      </c>
    </row>
    <row r="24" spans="1:10" ht="19.5" customHeight="1" x14ac:dyDescent="0.25">
      <c r="A24" s="13">
        <v>17</v>
      </c>
      <c r="B24" s="29"/>
      <c r="C24" s="1" t="str">
        <f>'[1] Piyasa Araştırma I'!C22</f>
        <v>15-1551</v>
      </c>
      <c r="D24" s="2" t="str">
        <f>'[1] Piyasa Araştırma I'!D22</f>
        <v>Yarı otomatik</v>
      </c>
      <c r="E24" s="3" t="str">
        <f>'[1] Piyasa Araştırma I'!B22</f>
        <v xml:space="preserve">MAĞNUM VİZART </v>
      </c>
      <c r="F24" s="14">
        <v>1</v>
      </c>
      <c r="G24" s="15">
        <f>'[1]2021 SİLAH LİSTESİ'!J21</f>
        <v>416.66666666666669</v>
      </c>
      <c r="H24" s="15">
        <f t="shared" si="0"/>
        <v>83.333333333333343</v>
      </c>
      <c r="I24" s="16">
        <v>44516</v>
      </c>
      <c r="J24" s="17">
        <v>0.48611111111111099</v>
      </c>
    </row>
    <row r="25" spans="1:10" ht="19.5" customHeight="1" x14ac:dyDescent="0.25">
      <c r="A25" s="13">
        <v>18</v>
      </c>
      <c r="B25" s="29"/>
      <c r="C25" s="1">
        <f>'[1] Piyasa Araştırma I'!C23</f>
        <v>14973</v>
      </c>
      <c r="D25" s="2" t="str">
        <f>'[1] Piyasa Araştırma I'!D23</f>
        <v>Yarı otomatik</v>
      </c>
      <c r="E25" s="3" t="str">
        <f>'[1] Piyasa Araştırma I'!B23</f>
        <v>ÜZÜMLÜ LEOPAR</v>
      </c>
      <c r="F25" s="14">
        <v>1</v>
      </c>
      <c r="G25" s="15">
        <f>'[1]2021 SİLAH LİSTESİ'!J22</f>
        <v>416.66666666666669</v>
      </c>
      <c r="H25" s="15">
        <f t="shared" si="0"/>
        <v>83.333333333333343</v>
      </c>
      <c r="I25" s="16">
        <v>44516</v>
      </c>
      <c r="J25" s="17">
        <v>0.49305555555555503</v>
      </c>
    </row>
    <row r="26" spans="1:10" ht="19.5" customHeight="1" x14ac:dyDescent="0.25">
      <c r="A26" s="13">
        <v>19</v>
      </c>
      <c r="B26" s="29"/>
      <c r="C26" s="1">
        <f>'[1] Piyasa Araştırma I'!C24</f>
        <v>4047</v>
      </c>
      <c r="D26" s="2" t="str">
        <f>'[1] Piyasa Araştırma I'!D24</f>
        <v>Yarı otomatik</v>
      </c>
      <c r="E26" s="3" t="str">
        <f>'[1] Piyasa Araştırma I'!B24</f>
        <v>KAPİTAL SÜPER MAĞNUM</v>
      </c>
      <c r="F26" s="14">
        <v>1</v>
      </c>
      <c r="G26" s="15">
        <f>'[1]2021 SİLAH LİSTESİ'!J23</f>
        <v>400</v>
      </c>
      <c r="H26" s="15">
        <f t="shared" si="0"/>
        <v>80</v>
      </c>
      <c r="I26" s="16">
        <v>44516</v>
      </c>
      <c r="J26" s="17">
        <v>0.5</v>
      </c>
    </row>
    <row r="27" spans="1:10" ht="19.5" customHeight="1" x14ac:dyDescent="0.25">
      <c r="A27" s="13">
        <v>20</v>
      </c>
      <c r="B27" s="29"/>
      <c r="C27" s="1" t="str">
        <f>'[1] Piyasa Araştırma I'!C25</f>
        <v>15-1999</v>
      </c>
      <c r="D27" s="2" t="str">
        <f>'[1] Piyasa Araştırma I'!D25</f>
        <v>Yarı otomatik</v>
      </c>
      <c r="E27" s="3" t="str">
        <f>'[1] Piyasa Araştırma I'!B25</f>
        <v>WİZARD</v>
      </c>
      <c r="F27" s="14">
        <v>1</v>
      </c>
      <c r="G27" s="15">
        <f>'[1]2021 SİLAH LİSTESİ'!J24</f>
        <v>433.33333333333331</v>
      </c>
      <c r="H27" s="15">
        <f t="shared" si="0"/>
        <v>86.666666666666671</v>
      </c>
      <c r="I27" s="16">
        <v>44516</v>
      </c>
      <c r="J27" s="17">
        <v>0.50694444444444398</v>
      </c>
    </row>
    <row r="28" spans="1:10" ht="19.5" customHeight="1" x14ac:dyDescent="0.25">
      <c r="A28" s="13">
        <v>21</v>
      </c>
      <c r="B28" s="29"/>
      <c r="C28" s="1" t="str">
        <f>'[1] Piyasa Araştırma I'!C26</f>
        <v>96-12790</v>
      </c>
      <c r="D28" s="2" t="str">
        <f>'[1] Piyasa Araştırma I'!D26</f>
        <v>Yarı otomatik</v>
      </c>
      <c r="E28" s="3" t="str">
        <f>'[1] Piyasa Araştırma I'!B26</f>
        <v>ZÜMRÜT</v>
      </c>
      <c r="F28" s="14">
        <v>1</v>
      </c>
      <c r="G28" s="15">
        <f>'[1]2021 SİLAH LİSTESİ'!J25</f>
        <v>383.33333333333331</v>
      </c>
      <c r="H28" s="15">
        <f t="shared" si="0"/>
        <v>76.666666666666671</v>
      </c>
      <c r="I28" s="16">
        <v>44516</v>
      </c>
      <c r="J28" s="17">
        <v>0.51388888888888795</v>
      </c>
    </row>
    <row r="29" spans="1:10" ht="19.5" customHeight="1" x14ac:dyDescent="0.25">
      <c r="A29" s="13">
        <v>22</v>
      </c>
      <c r="B29" s="29"/>
      <c r="C29" s="1">
        <f>'[1] Piyasa Araştırma I'!C27</f>
        <v>24297</v>
      </c>
      <c r="D29" s="2" t="str">
        <f>'[1] Piyasa Araştırma I'!D27</f>
        <v>Yarı otomatik</v>
      </c>
      <c r="E29" s="3" t="str">
        <f>'[1] Piyasa Araştırma I'!B27</f>
        <v>LAZER</v>
      </c>
      <c r="F29" s="14">
        <v>1</v>
      </c>
      <c r="G29" s="15">
        <f>'[1]2021 SİLAH LİSTESİ'!J26</f>
        <v>416.66666666666669</v>
      </c>
      <c r="H29" s="15">
        <f t="shared" si="0"/>
        <v>83.333333333333343</v>
      </c>
      <c r="I29" s="16">
        <v>44516</v>
      </c>
      <c r="J29" s="17">
        <v>0.52083333333333304</v>
      </c>
    </row>
    <row r="30" spans="1:10" ht="19.5" customHeight="1" x14ac:dyDescent="0.25">
      <c r="A30" s="13">
        <v>23</v>
      </c>
      <c r="B30" s="29"/>
      <c r="C30" s="1">
        <f>'[1] Piyasa Araştırma I'!C28</f>
        <v>1656</v>
      </c>
      <c r="D30" s="2" t="str">
        <f>'[1] Piyasa Araştırma I'!D28</f>
        <v>Yarı otomatik</v>
      </c>
      <c r="E30" s="3" t="str">
        <f>'[1] Piyasa Araştırma I'!B28</f>
        <v>OSCAR</v>
      </c>
      <c r="F30" s="14">
        <v>1</v>
      </c>
      <c r="G30" s="15">
        <f>'[1]2021 SİLAH LİSTESİ'!J27</f>
        <v>383.33333333333331</v>
      </c>
      <c r="H30" s="15">
        <f t="shared" si="0"/>
        <v>76.666666666666671</v>
      </c>
      <c r="I30" s="16">
        <v>44516</v>
      </c>
      <c r="J30" s="18">
        <v>0.5625</v>
      </c>
    </row>
    <row r="31" spans="1:10" ht="19.5" customHeight="1" x14ac:dyDescent="0.25">
      <c r="A31" s="13">
        <v>24</v>
      </c>
      <c r="B31" s="29"/>
      <c r="C31" s="1">
        <f>'[1] Piyasa Araştırma I'!C29</f>
        <v>14102349</v>
      </c>
      <c r="D31" s="2" t="str">
        <f>'[1] Piyasa Araştırma I'!D29</f>
        <v>Yarı otomatik</v>
      </c>
      <c r="E31" s="3" t="str">
        <f>'[1] Piyasa Araştırma I'!B29</f>
        <v>AKKAR ALTAY</v>
      </c>
      <c r="F31" s="14">
        <v>1</v>
      </c>
      <c r="G31" s="15">
        <f>'[1]2021 SİLAH LİSTESİ'!J28</f>
        <v>616.66666666666663</v>
      </c>
      <c r="H31" s="15">
        <f t="shared" si="0"/>
        <v>123.33333333333333</v>
      </c>
      <c r="I31" s="16">
        <v>44516</v>
      </c>
      <c r="J31" s="18">
        <v>0.56944444444444442</v>
      </c>
    </row>
    <row r="32" spans="1:10" ht="19.5" customHeight="1" x14ac:dyDescent="0.25">
      <c r="A32" s="13">
        <v>25</v>
      </c>
      <c r="B32" s="29"/>
      <c r="C32" s="1" t="str">
        <f>'[1] Piyasa Araştırma I'!C30</f>
        <v>T1102-18 M00659</v>
      </c>
      <c r="D32" s="2" t="str">
        <f>'[1] Piyasa Araştırma I'!D30</f>
        <v>Yarı otomatik</v>
      </c>
      <c r="E32" s="3" t="str">
        <f>'[1] Piyasa Araştırma I'!B30</f>
        <v>SARSILMAZ MAGİC</v>
      </c>
      <c r="F32" s="14">
        <v>1</v>
      </c>
      <c r="G32" s="15">
        <f>'[1]2021 SİLAH LİSTESİ'!J29</f>
        <v>1500</v>
      </c>
      <c r="H32" s="15">
        <f t="shared" si="0"/>
        <v>300</v>
      </c>
      <c r="I32" s="16">
        <v>44516</v>
      </c>
      <c r="J32" s="18">
        <v>0.57638888888888895</v>
      </c>
    </row>
    <row r="33" spans="1:10" ht="19.5" customHeight="1" x14ac:dyDescent="0.25">
      <c r="A33" s="13">
        <v>26</v>
      </c>
      <c r="B33" s="29"/>
      <c r="C33" s="1" t="str">
        <f>'[1]Piyasa Araştırma II'!C6</f>
        <v>05A2518</v>
      </c>
      <c r="D33" s="2" t="str">
        <f>'[1]Piyasa Araştırma II'!D6</f>
        <v>Yarı otomatik</v>
      </c>
      <c r="E33" s="3" t="str">
        <f>'[1]Piyasa Araştırma II'!B6</f>
        <v>HUĞLU 601G</v>
      </c>
      <c r="F33" s="14">
        <v>1</v>
      </c>
      <c r="G33" s="15">
        <f>'[1]2021 SİLAH LİSTESİ'!J30</f>
        <v>1100</v>
      </c>
      <c r="H33" s="15">
        <f t="shared" si="0"/>
        <v>220</v>
      </c>
      <c r="I33" s="16">
        <v>44516</v>
      </c>
      <c r="J33" s="18">
        <v>0.58333333333333304</v>
      </c>
    </row>
    <row r="34" spans="1:10" ht="19.5" customHeight="1" x14ac:dyDescent="0.25">
      <c r="A34" s="13">
        <v>27</v>
      </c>
      <c r="B34" s="29"/>
      <c r="C34" s="1" t="str">
        <f>'[1]Piyasa Araştırma II'!C7</f>
        <v>16-1119</v>
      </c>
      <c r="D34" s="2" t="str">
        <f>'[1]Piyasa Araştırma II'!D7</f>
        <v>Yarı otomatik</v>
      </c>
      <c r="E34" s="3" t="str">
        <f>'[1]Piyasa Araştırma II'!B7</f>
        <v>WALTER M13</v>
      </c>
      <c r="F34" s="14">
        <v>1</v>
      </c>
      <c r="G34" s="15">
        <f>'[1]2021 SİLAH LİSTESİ'!J31</f>
        <v>633.33333333333337</v>
      </c>
      <c r="H34" s="15">
        <f t="shared" si="0"/>
        <v>126.66666666666669</v>
      </c>
      <c r="I34" s="16">
        <v>44516</v>
      </c>
      <c r="J34" s="18">
        <v>0.59027777777777801</v>
      </c>
    </row>
    <row r="35" spans="1:10" ht="19.5" customHeight="1" x14ac:dyDescent="0.25">
      <c r="A35" s="13">
        <v>28</v>
      </c>
      <c r="B35" s="29"/>
      <c r="C35" s="1">
        <f>'[1]Piyasa Araştırma II'!C8</f>
        <v>9291</v>
      </c>
      <c r="D35" s="2" t="str">
        <f>'[1]Piyasa Araştırma II'!D8</f>
        <v>Yarı otomatik</v>
      </c>
      <c r="E35" s="3" t="str">
        <f>'[1]Piyasa Araştırma II'!B8</f>
        <v>OSKAR 2002</v>
      </c>
      <c r="F35" s="14">
        <v>1</v>
      </c>
      <c r="G35" s="15">
        <f>'[1]2021 SİLAH LİSTESİ'!J32</f>
        <v>366.66666666666669</v>
      </c>
      <c r="H35" s="15">
        <f t="shared" si="0"/>
        <v>73.333333333333343</v>
      </c>
      <c r="I35" s="16">
        <v>44516</v>
      </c>
      <c r="J35" s="18">
        <v>0.59722222222222199</v>
      </c>
    </row>
    <row r="36" spans="1:10" ht="19.5" customHeight="1" x14ac:dyDescent="0.25">
      <c r="A36" s="13">
        <v>29</v>
      </c>
      <c r="B36" s="29"/>
      <c r="C36" s="1">
        <f>'[1]Piyasa Araştırma II'!C9</f>
        <v>10313</v>
      </c>
      <c r="D36" s="2" t="str">
        <f>'[1]Piyasa Araştırma II'!D9</f>
        <v>Yarı otomatik</v>
      </c>
      <c r="E36" s="3" t="str">
        <f>'[1]Piyasa Araştırma II'!B9</f>
        <v>SPECİAL</v>
      </c>
      <c r="F36" s="14">
        <v>1</v>
      </c>
      <c r="G36" s="15">
        <f>'[1]2021 SİLAH LİSTESİ'!J33</f>
        <v>366.66666666666669</v>
      </c>
      <c r="H36" s="15">
        <f t="shared" si="0"/>
        <v>73.333333333333343</v>
      </c>
      <c r="I36" s="16">
        <v>44516</v>
      </c>
      <c r="J36" s="18">
        <v>0.60416666666666696</v>
      </c>
    </row>
    <row r="37" spans="1:10" ht="19.5" customHeight="1" x14ac:dyDescent="0.25">
      <c r="A37" s="13">
        <v>30</v>
      </c>
      <c r="B37" s="29"/>
      <c r="C37" s="1" t="str">
        <f>'[1]Piyasa Araştırma II'!C10</f>
        <v>DK108677</v>
      </c>
      <c r="D37" s="2" t="str">
        <f>'[1]Piyasa Araştırma II'!D10</f>
        <v>Yarı otomatik</v>
      </c>
      <c r="E37" s="3" t="str">
        <f>'[1]Piyasa Araştırma II'!B10</f>
        <v>SARSILMAZ</v>
      </c>
      <c r="F37" s="14">
        <v>1</v>
      </c>
      <c r="G37" s="15">
        <f>'[1]2021 SİLAH LİSTESİ'!J34</f>
        <v>1100</v>
      </c>
      <c r="H37" s="15">
        <f t="shared" si="0"/>
        <v>220</v>
      </c>
      <c r="I37" s="16">
        <v>44516</v>
      </c>
      <c r="J37" s="18">
        <v>0.61111111111111105</v>
      </c>
    </row>
    <row r="38" spans="1:10" ht="19.5" customHeight="1" x14ac:dyDescent="0.25">
      <c r="A38" s="13">
        <v>31</v>
      </c>
      <c r="B38" s="29"/>
      <c r="C38" s="1" t="str">
        <f>'[1]Piyasa Araştırma II'!C11</f>
        <v>11-7388</v>
      </c>
      <c r="D38" s="2" t="str">
        <f>'[1]Piyasa Araştırma II'!D11</f>
        <v>Yarı otomatik</v>
      </c>
      <c r="E38" s="3" t="str">
        <f>'[1]Piyasa Araştırma II'!B11</f>
        <v>MAĞNUM GOLD AESTRO</v>
      </c>
      <c r="F38" s="14">
        <v>1</v>
      </c>
      <c r="G38" s="15">
        <f>'[1]2021 SİLAH LİSTESİ'!J35</f>
        <v>400</v>
      </c>
      <c r="H38" s="15">
        <f t="shared" si="0"/>
        <v>80</v>
      </c>
      <c r="I38" s="16">
        <v>44516</v>
      </c>
      <c r="J38" s="18">
        <v>0.61805555555555503</v>
      </c>
    </row>
    <row r="39" spans="1:10" ht="19.5" customHeight="1" x14ac:dyDescent="0.25">
      <c r="A39" s="13">
        <v>32</v>
      </c>
      <c r="B39" s="29"/>
      <c r="C39" s="1">
        <f>'[1]Piyasa Araştırma II'!C12</f>
        <v>180930</v>
      </c>
      <c r="D39" s="2" t="str">
        <f>'[1]Piyasa Araştırma II'!D12</f>
        <v>Yarı otomatik</v>
      </c>
      <c r="E39" s="3" t="str">
        <f>'[1]Piyasa Araştırma II'!B12</f>
        <v>MASTRO</v>
      </c>
      <c r="F39" s="14">
        <v>1</v>
      </c>
      <c r="G39" s="15">
        <f>'[1]2021 SİLAH LİSTESİ'!J36</f>
        <v>400</v>
      </c>
      <c r="H39" s="15">
        <f t="shared" si="0"/>
        <v>80</v>
      </c>
      <c r="I39" s="16">
        <v>44516</v>
      </c>
      <c r="J39" s="18">
        <v>0.625</v>
      </c>
    </row>
    <row r="40" spans="1:10" ht="19.5" customHeight="1" x14ac:dyDescent="0.25">
      <c r="A40" s="13">
        <v>33</v>
      </c>
      <c r="B40" s="29"/>
      <c r="C40" s="1">
        <f>'[1]Piyasa Araştırma II'!C13</f>
        <v>6287</v>
      </c>
      <c r="D40" s="2" t="str">
        <f>'[1]Piyasa Araştırma II'!D13</f>
        <v>Yarı otomatik</v>
      </c>
      <c r="E40" s="3" t="str">
        <f>'[1]Piyasa Araştırma II'!B13</f>
        <v>CAPİTAL</v>
      </c>
      <c r="F40" s="14">
        <v>1</v>
      </c>
      <c r="G40" s="15">
        <f>'[1]2021 SİLAH LİSTESİ'!J37</f>
        <v>416.66666666666669</v>
      </c>
      <c r="H40" s="15">
        <f t="shared" si="0"/>
        <v>83.333333333333343</v>
      </c>
      <c r="I40" s="16">
        <v>44516</v>
      </c>
      <c r="J40" s="18">
        <v>0.63194444444444398</v>
      </c>
    </row>
    <row r="41" spans="1:10" ht="19.5" customHeight="1" x14ac:dyDescent="0.25">
      <c r="A41" s="13">
        <v>34</v>
      </c>
      <c r="B41" s="29"/>
      <c r="C41" s="1">
        <f>'[1]Piyasa Araştırma II'!C14</f>
        <v>20240</v>
      </c>
      <c r="D41" s="2" t="str">
        <f>'[1]Piyasa Araştırma II'!D14</f>
        <v>Yarı otomatik</v>
      </c>
      <c r="E41" s="3" t="str">
        <f>'[1]Piyasa Araştırma II'!B14</f>
        <v xml:space="preserve">ÜZÜMLÜ TSUNAMİ </v>
      </c>
      <c r="F41" s="14">
        <v>1</v>
      </c>
      <c r="G41" s="15">
        <f>'[1]2021 SİLAH LİSTESİ'!J38</f>
        <v>366.66666666666669</v>
      </c>
      <c r="H41" s="15">
        <f t="shared" si="0"/>
        <v>73.333333333333343</v>
      </c>
      <c r="I41" s="16">
        <v>44516</v>
      </c>
      <c r="J41" s="18">
        <v>0.63888888888888895</v>
      </c>
    </row>
    <row r="42" spans="1:10" ht="19.5" customHeight="1" x14ac:dyDescent="0.25">
      <c r="A42" s="13">
        <v>35</v>
      </c>
      <c r="B42" s="29"/>
      <c r="C42" s="1" t="str">
        <f>'[1]Piyasa Araştırma II'!C15</f>
        <v>99299</v>
      </c>
      <c r="D42" s="2" t="str">
        <f>'[1]Piyasa Araştırma II'!D15</f>
        <v>Yarı otomatik</v>
      </c>
      <c r="E42" s="3" t="str">
        <f>'[1]Piyasa Araştırma II'!B15</f>
        <v>ATA İSTANBUL 98CY</v>
      </c>
      <c r="F42" s="14">
        <v>1</v>
      </c>
      <c r="G42" s="15">
        <f>'[1]2021 SİLAH LİSTESİ'!J39</f>
        <v>1166.6666666666667</v>
      </c>
      <c r="H42" s="15">
        <f t="shared" si="0"/>
        <v>233.33333333333337</v>
      </c>
      <c r="I42" s="16">
        <v>44516</v>
      </c>
      <c r="J42" s="18">
        <v>0.64583333333333304</v>
      </c>
    </row>
    <row r="43" spans="1:10" ht="19.5" customHeight="1" x14ac:dyDescent="0.25">
      <c r="A43" s="13">
        <v>36</v>
      </c>
      <c r="B43" s="29"/>
      <c r="C43" s="1" t="str">
        <f>'[1]Piyasa Araştırma II'!C16</f>
        <v>18-PA0070</v>
      </c>
      <c r="D43" s="2" t="str">
        <f>'[1]Piyasa Araştırma II'!D16</f>
        <v>Pompalı</v>
      </c>
      <c r="E43" s="3" t="str">
        <f>'[1]Piyasa Araştırma II'!B16</f>
        <v xml:space="preserve">KRAL ARMS MARİNAL </v>
      </c>
      <c r="F43" s="14">
        <v>1</v>
      </c>
      <c r="G43" s="15">
        <f>'[1]2021 SİLAH LİSTESİ'!J40</f>
        <v>483.33333333333331</v>
      </c>
      <c r="H43" s="15">
        <f t="shared" si="0"/>
        <v>96.666666666666671</v>
      </c>
      <c r="I43" s="16">
        <v>44516</v>
      </c>
      <c r="J43" s="18">
        <v>0.65277777777777701</v>
      </c>
    </row>
    <row r="44" spans="1:10" ht="19.5" customHeight="1" x14ac:dyDescent="0.25">
      <c r="A44" s="13">
        <v>37</v>
      </c>
      <c r="B44" s="29"/>
      <c r="C44" s="1" t="str">
        <f>'[1]Piyasa Araştırma II'!C17</f>
        <v>18-1447</v>
      </c>
      <c r="D44" s="2" t="str">
        <f>'[1]Piyasa Araştırma II'!D17</f>
        <v>Yarı otomatik</v>
      </c>
      <c r="E44" s="3" t="str">
        <f>'[1]Piyasa Araştırma II'!B17</f>
        <v>AUTO BELLİ</v>
      </c>
      <c r="F44" s="14">
        <v>1</v>
      </c>
      <c r="G44" s="15">
        <f>'[1]2021 SİLAH LİSTESİ'!J41</f>
        <v>416.66666666666669</v>
      </c>
      <c r="H44" s="15">
        <f t="shared" si="0"/>
        <v>83.333333333333343</v>
      </c>
      <c r="I44" s="16">
        <v>44516</v>
      </c>
      <c r="J44" s="18">
        <v>0.65972222222222199</v>
      </c>
    </row>
    <row r="45" spans="1:10" ht="19.5" customHeight="1" x14ac:dyDescent="0.25">
      <c r="A45" s="13">
        <v>38</v>
      </c>
      <c r="B45" s="29"/>
      <c r="C45" s="1">
        <f>'[1]Piyasa Araştırma II'!C18</f>
        <v>9616544</v>
      </c>
      <c r="D45" s="2" t="str">
        <f>'[1]Piyasa Araştırma II'!D18</f>
        <v>Yarı otomatik</v>
      </c>
      <c r="E45" s="3" t="str">
        <f>'[1]Piyasa Araştırma II'!B18</f>
        <v>VURSAN 92A</v>
      </c>
      <c r="F45" s="14">
        <v>1</v>
      </c>
      <c r="G45" s="15">
        <f>'[1]2021 SİLAH LİSTESİ'!J42</f>
        <v>633.33333333333337</v>
      </c>
      <c r="H45" s="15">
        <f t="shared" si="0"/>
        <v>126.66666666666669</v>
      </c>
      <c r="I45" s="16">
        <v>44516</v>
      </c>
      <c r="J45" s="18">
        <v>0.66666666666666596</v>
      </c>
    </row>
    <row r="46" spans="1:10" ht="19.5" customHeight="1" x14ac:dyDescent="0.25">
      <c r="A46" s="13">
        <v>39</v>
      </c>
      <c r="B46" s="29"/>
      <c r="C46" s="1" t="str">
        <f>'[1]Piyasa Araştırma II'!C19</f>
        <v>14-2211</v>
      </c>
      <c r="D46" s="2" t="str">
        <f>'[1]Piyasa Araştırma II'!D19</f>
        <v>Yarı otomatik</v>
      </c>
      <c r="E46" s="3" t="str">
        <f>'[1]Piyasa Araştırma II'!B19</f>
        <v>ARMAGEDDON</v>
      </c>
      <c r="F46" s="14">
        <v>1</v>
      </c>
      <c r="G46" s="15">
        <f>'[1]2021 SİLAH LİSTESİ'!J43</f>
        <v>383.33333333333331</v>
      </c>
      <c r="H46" s="15">
        <f t="shared" si="0"/>
        <v>76.666666666666671</v>
      </c>
      <c r="I46" s="16">
        <v>44516</v>
      </c>
      <c r="J46" s="18">
        <v>0.67361111111111105</v>
      </c>
    </row>
    <row r="47" spans="1:10" ht="19.5" customHeight="1" x14ac:dyDescent="0.25">
      <c r="A47" s="13">
        <v>40</v>
      </c>
      <c r="B47" s="29"/>
      <c r="C47" s="1">
        <f>'[1]Piyasa Araştırma II'!C20</f>
        <v>6962729</v>
      </c>
      <c r="D47" s="2" t="str">
        <f>'[1]Piyasa Araştırma II'!D20</f>
        <v>Yarı otomatik</v>
      </c>
      <c r="E47" s="3" t="str">
        <f>'[1]Piyasa Araştırma II'!B20</f>
        <v>VURSAN 92A</v>
      </c>
      <c r="F47" s="14">
        <v>1</v>
      </c>
      <c r="G47" s="15">
        <f>'[1]2021 SİLAH LİSTESİ'!J44</f>
        <v>616.66666666666663</v>
      </c>
      <c r="H47" s="15">
        <f>+G47*0.2</f>
        <v>123.33333333333333</v>
      </c>
      <c r="I47" s="16">
        <v>44516</v>
      </c>
      <c r="J47" s="18">
        <v>0.68055555555555503</v>
      </c>
    </row>
    <row r="48" spans="1:10" ht="19.5" customHeight="1" x14ac:dyDescent="0.25">
      <c r="A48" s="13">
        <v>41</v>
      </c>
      <c r="B48" s="29"/>
      <c r="C48" s="1" t="str">
        <f>'[1]Piyasa Araştırma II'!C21</f>
        <v>0K64674</v>
      </c>
      <c r="D48" s="2" t="str">
        <f>'[1]Piyasa Araştırma II'!D21</f>
        <v>Yarı otomatik</v>
      </c>
      <c r="E48" s="3" t="str">
        <f>'[1]Piyasa Araştırma II'!B21</f>
        <v>SARSILMAZ-CONCORTE</v>
      </c>
      <c r="F48" s="14">
        <v>1</v>
      </c>
      <c r="G48" s="15">
        <f>'[1]2021 SİLAH LİSTESİ'!J45</f>
        <v>1083.3333333333333</v>
      </c>
      <c r="H48" s="15">
        <f t="shared" si="0"/>
        <v>216.66666666666666</v>
      </c>
      <c r="I48" s="16">
        <v>44516</v>
      </c>
      <c r="J48" s="18">
        <v>0.6875</v>
      </c>
    </row>
    <row r="49" spans="1:10" ht="19.5" customHeight="1" x14ac:dyDescent="0.25">
      <c r="A49" s="13">
        <v>42</v>
      </c>
      <c r="B49" s="29"/>
      <c r="C49" s="1">
        <f>'[1]Piyasa Araştırma II'!C22</f>
        <v>386831</v>
      </c>
      <c r="D49" s="2" t="str">
        <f>'[1]Piyasa Araştırma II'!D22</f>
        <v>Yarı otomatik</v>
      </c>
      <c r="E49" s="3" t="str">
        <f>'[1]Piyasa Araştırma II'!B22</f>
        <v>HATSAN ESCORT</v>
      </c>
      <c r="F49" s="14">
        <v>1</v>
      </c>
      <c r="G49" s="15">
        <f>'[1]2021 SİLAH LİSTESİ'!J46</f>
        <v>1016.6666666666666</v>
      </c>
      <c r="H49" s="15">
        <f t="shared" si="0"/>
        <v>203.33333333333334</v>
      </c>
      <c r="I49" s="16">
        <v>44516</v>
      </c>
      <c r="J49" s="18">
        <v>0.69444444444444398</v>
      </c>
    </row>
    <row r="50" spans="1:10" ht="19.5" customHeight="1" x14ac:dyDescent="0.25">
      <c r="A50" s="13">
        <v>43</v>
      </c>
      <c r="B50" s="29"/>
      <c r="C50" s="1">
        <f>'[1]Piyasa Araştırma II'!C23</f>
        <v>446</v>
      </c>
      <c r="D50" s="2" t="str">
        <f>'[1]Piyasa Araştırma II'!D23</f>
        <v>Yarı otomatik</v>
      </c>
      <c r="E50" s="3" t="str">
        <f>'[1]Piyasa Araştırma II'!B23</f>
        <v>BAREDDA SÜPER X2</v>
      </c>
      <c r="F50" s="14">
        <v>1</v>
      </c>
      <c r="G50" s="15">
        <f>'[1]2021 SİLAH LİSTESİ'!J47</f>
        <v>433.33333333333331</v>
      </c>
      <c r="H50" s="15">
        <f t="shared" si="0"/>
        <v>86.666666666666671</v>
      </c>
      <c r="I50" s="16">
        <v>44516</v>
      </c>
      <c r="J50" s="18">
        <v>0.70138888888888795</v>
      </c>
    </row>
    <row r="51" spans="1:10" ht="19.5" customHeight="1" x14ac:dyDescent="0.25">
      <c r="A51" s="13">
        <v>44</v>
      </c>
      <c r="B51" s="29"/>
      <c r="C51" s="1" t="str">
        <f>'[1]Piyasa Araştırma II'!C24</f>
        <v>18-0487</v>
      </c>
      <c r="D51" s="2" t="str">
        <f>'[1]Piyasa Araştırma II'!D24</f>
        <v>Yarı otomatik</v>
      </c>
      <c r="E51" s="3" t="str">
        <f>'[1]Piyasa Araştırma II'!B24</f>
        <v>MAİSTRO</v>
      </c>
      <c r="F51" s="14">
        <v>1</v>
      </c>
      <c r="G51" s="15">
        <f>'[1]2021 SİLAH LİSTESİ'!J48</f>
        <v>416.66666666666669</v>
      </c>
      <c r="H51" s="15">
        <f t="shared" si="0"/>
        <v>83.333333333333343</v>
      </c>
      <c r="I51" s="16">
        <v>44516</v>
      </c>
      <c r="J51" s="18">
        <v>0.70833333333333304</v>
      </c>
    </row>
    <row r="52" spans="1:10" ht="19.5" customHeight="1" x14ac:dyDescent="0.25">
      <c r="A52" s="13">
        <v>45</v>
      </c>
      <c r="B52" s="29"/>
      <c r="C52" s="1">
        <f>'[1]Piyasa Araştırma II'!C25</f>
        <v>287</v>
      </c>
      <c r="D52" s="2" t="str">
        <f>'[1]Piyasa Araştırma II'!D25</f>
        <v>Yarı otomatik</v>
      </c>
      <c r="E52" s="3" t="str">
        <f>'[1]Piyasa Araştırma II'!B25</f>
        <v>BURAK G500</v>
      </c>
      <c r="F52" s="14">
        <v>1</v>
      </c>
      <c r="G52" s="15">
        <f>'[1]2021 SİLAH LİSTESİ'!J49</f>
        <v>366.66666666666669</v>
      </c>
      <c r="H52" s="15">
        <f t="shared" si="0"/>
        <v>73.333333333333343</v>
      </c>
      <c r="I52" s="16">
        <v>44517</v>
      </c>
      <c r="J52" s="18">
        <v>0.375</v>
      </c>
    </row>
    <row r="53" spans="1:10" ht="19.5" customHeight="1" x14ac:dyDescent="0.25">
      <c r="A53" s="13">
        <v>46</v>
      </c>
      <c r="B53" s="29"/>
      <c r="C53" s="1" t="str">
        <f>'[1]Piyasa Araştırma II'!C26</f>
        <v>17-0033</v>
      </c>
      <c r="D53" s="2" t="str">
        <f>'[1]Piyasa Araştırma II'!D26</f>
        <v>Yarı otomatik</v>
      </c>
      <c r="E53" s="3" t="str">
        <f>'[1]Piyasa Araştırma II'!B26</f>
        <v>NİRVANA</v>
      </c>
      <c r="F53" s="14">
        <v>1</v>
      </c>
      <c r="G53" s="15">
        <f>'[1]2021 SİLAH LİSTESİ'!J50</f>
        <v>383.33333333333331</v>
      </c>
      <c r="H53" s="15">
        <f t="shared" si="0"/>
        <v>76.666666666666671</v>
      </c>
      <c r="I53" s="16">
        <v>44517</v>
      </c>
      <c r="J53" s="18">
        <v>0.38194444444444442</v>
      </c>
    </row>
    <row r="54" spans="1:10" ht="19.5" customHeight="1" x14ac:dyDescent="0.25">
      <c r="A54" s="13">
        <v>47</v>
      </c>
      <c r="B54" s="29"/>
      <c r="C54" s="1" t="str">
        <f>'[1]Piyasa Araştırma II'!C27</f>
        <v>1803-08230-95</v>
      </c>
      <c r="D54" s="2" t="str">
        <f>'[1]Piyasa Araştırma II'!D27</f>
        <v>Yarı otomatik</v>
      </c>
      <c r="E54" s="3" t="str">
        <f>'[1]Piyasa Araştırma II'!B27</f>
        <v>İSPANYA LAMBER</v>
      </c>
      <c r="F54" s="14">
        <v>1</v>
      </c>
      <c r="G54" s="15">
        <f>'[1]2021 SİLAH LİSTESİ'!J51</f>
        <v>1600</v>
      </c>
      <c r="H54" s="15">
        <f t="shared" si="0"/>
        <v>320</v>
      </c>
      <c r="I54" s="16">
        <v>44517</v>
      </c>
      <c r="J54" s="18">
        <v>0.38888888888888901</v>
      </c>
    </row>
    <row r="55" spans="1:10" ht="19.5" customHeight="1" x14ac:dyDescent="0.25">
      <c r="A55" s="13">
        <v>48</v>
      </c>
      <c r="B55" s="29"/>
      <c r="C55" s="1" t="str">
        <f>'[1]Piyasa Araştırma II'!C28</f>
        <v>15-0001</v>
      </c>
      <c r="D55" s="2" t="str">
        <f>'[1]Piyasa Araştırma II'!D28</f>
        <v>Yarı otomatik</v>
      </c>
      <c r="E55" s="3" t="str">
        <f>'[1]Piyasa Araştırma II'!B28</f>
        <v>AVAR</v>
      </c>
      <c r="F55" s="14">
        <v>1</v>
      </c>
      <c r="G55" s="15">
        <f>'[1]2021 SİLAH LİSTESİ'!J52</f>
        <v>416.66666666666669</v>
      </c>
      <c r="H55" s="15">
        <f t="shared" si="0"/>
        <v>83.333333333333343</v>
      </c>
      <c r="I55" s="16">
        <v>44517</v>
      </c>
      <c r="J55" s="18">
        <v>0.39583333333333298</v>
      </c>
    </row>
    <row r="56" spans="1:10" ht="19.5" customHeight="1" x14ac:dyDescent="0.25">
      <c r="A56" s="13">
        <v>49</v>
      </c>
      <c r="B56" s="29"/>
      <c r="C56" s="1" t="str">
        <f>'[1]Piyasa Araştırma II'!C29</f>
        <v>15-1385</v>
      </c>
      <c r="D56" s="2" t="str">
        <f>'[1]Piyasa Araştırma II'!D29</f>
        <v>Yarı otomatik</v>
      </c>
      <c r="E56" s="3" t="str">
        <f>'[1]Piyasa Araştırma II'!B29</f>
        <v>SA-KA PANTER</v>
      </c>
      <c r="F56" s="14">
        <v>1</v>
      </c>
      <c r="G56" s="15">
        <f>'[1]2021 SİLAH LİSTESİ'!J53</f>
        <v>416.66666666666669</v>
      </c>
      <c r="H56" s="15">
        <f t="shared" si="0"/>
        <v>83.333333333333343</v>
      </c>
      <c r="I56" s="16">
        <v>44517</v>
      </c>
      <c r="J56" s="18">
        <v>0.40277777777777801</v>
      </c>
    </row>
    <row r="57" spans="1:10" ht="19.5" customHeight="1" x14ac:dyDescent="0.25">
      <c r="A57" s="13">
        <v>50</v>
      </c>
      <c r="B57" s="29"/>
      <c r="C57" s="1" t="str">
        <f>'[1]Piyasa Araştırma II'!C30</f>
        <v>12-09715</v>
      </c>
      <c r="D57" s="2" t="str">
        <f>'[1]Piyasa Araştırma II'!D30</f>
        <v>Yarı otomatik</v>
      </c>
      <c r="E57" s="3" t="str">
        <f>'[1]Piyasa Araştırma II'!B30</f>
        <v>HUĞLU</v>
      </c>
      <c r="F57" s="14">
        <v>1</v>
      </c>
      <c r="G57" s="15">
        <f>'[1]2021 SİLAH LİSTESİ'!J54</f>
        <v>650</v>
      </c>
      <c r="H57" s="15">
        <f t="shared" si="0"/>
        <v>130</v>
      </c>
      <c r="I57" s="16">
        <v>44517</v>
      </c>
      <c r="J57" s="18">
        <v>0.40972222222222199</v>
      </c>
    </row>
    <row r="58" spans="1:10" ht="19.5" customHeight="1" x14ac:dyDescent="0.25">
      <c r="A58" s="13">
        <v>51</v>
      </c>
      <c r="B58" s="29"/>
      <c r="C58" s="1" t="str">
        <f>'[1]Piyasa Araştırma III'!C6</f>
        <v>49-027</v>
      </c>
      <c r="D58" s="2" t="str">
        <f>'[1]Piyasa Araştırma III'!D6</f>
        <v>Yarı otomatik</v>
      </c>
      <c r="E58" s="3" t="str">
        <f>'[1]Piyasa Araştırma III'!B6</f>
        <v>LAZER</v>
      </c>
      <c r="F58" s="14">
        <v>1</v>
      </c>
      <c r="G58" s="15">
        <f>'[1]2021 SİLAH LİSTESİ'!J55</f>
        <v>433.33333333333331</v>
      </c>
      <c r="H58" s="15">
        <f t="shared" si="0"/>
        <v>86.666666666666671</v>
      </c>
      <c r="I58" s="16">
        <v>44517</v>
      </c>
      <c r="J58" s="18">
        <v>0.41666666666666702</v>
      </c>
    </row>
    <row r="59" spans="1:10" ht="19.5" customHeight="1" x14ac:dyDescent="0.25">
      <c r="A59" s="13">
        <v>52</v>
      </c>
      <c r="B59" s="29"/>
      <c r="C59" s="1">
        <f>'[1]Piyasa Araştırma III'!C7</f>
        <v>9462</v>
      </c>
      <c r="D59" s="2" t="str">
        <f>'[1]Piyasa Araştırma III'!D7</f>
        <v>Yarı otomatik</v>
      </c>
      <c r="E59" s="3" t="str">
        <f>'[1]Piyasa Araştırma III'!B7</f>
        <v>TORON</v>
      </c>
      <c r="F59" s="14">
        <v>1</v>
      </c>
      <c r="G59" s="15">
        <f>'[1]2021 SİLAH LİSTESİ'!J56</f>
        <v>400</v>
      </c>
      <c r="H59" s="15">
        <f t="shared" si="0"/>
        <v>80</v>
      </c>
      <c r="I59" s="16">
        <v>44517</v>
      </c>
      <c r="J59" s="18">
        <v>0.42361111111111099</v>
      </c>
    </row>
    <row r="60" spans="1:10" ht="19.5" customHeight="1" x14ac:dyDescent="0.25">
      <c r="A60" s="13">
        <v>53</v>
      </c>
      <c r="B60" s="29"/>
      <c r="C60" s="1" t="str">
        <f>'[1]Piyasa Araştırma III'!C8</f>
        <v>11-6458</v>
      </c>
      <c r="D60" s="2" t="str">
        <f>'[1]Piyasa Araştırma III'!D8</f>
        <v>Yarı otomatik</v>
      </c>
      <c r="E60" s="3" t="str">
        <f>'[1]Piyasa Araştırma III'!B8</f>
        <v>DERYA ANAKON</v>
      </c>
      <c r="F60" s="14">
        <v>1</v>
      </c>
      <c r="G60" s="15">
        <f>'[1]2021 SİLAH LİSTESİ'!J57</f>
        <v>533.33333333333337</v>
      </c>
      <c r="H60" s="15">
        <f t="shared" si="0"/>
        <v>106.66666666666669</v>
      </c>
      <c r="I60" s="16">
        <v>44517</v>
      </c>
      <c r="J60" s="18">
        <v>0.43055555555555503</v>
      </c>
    </row>
    <row r="61" spans="1:10" ht="19.5" customHeight="1" x14ac:dyDescent="0.25">
      <c r="A61" s="13">
        <v>54</v>
      </c>
      <c r="B61" s="29"/>
      <c r="C61" s="1" t="str">
        <f>'[1]Piyasa Araştırma III'!C9</f>
        <v>14-2796</v>
      </c>
      <c r="D61" s="2" t="str">
        <f>'[1]Piyasa Araştırma III'!D9</f>
        <v>Yarı otomatik</v>
      </c>
      <c r="E61" s="3" t="str">
        <f>'[1]Piyasa Araştırma III'!B9</f>
        <v>LAZER</v>
      </c>
      <c r="F61" s="14">
        <v>1</v>
      </c>
      <c r="G61" s="15">
        <f>'[1]2021 SİLAH LİSTESİ'!J58</f>
        <v>433.33333333333331</v>
      </c>
      <c r="H61" s="15">
        <f t="shared" si="0"/>
        <v>86.666666666666671</v>
      </c>
      <c r="I61" s="16">
        <v>44517</v>
      </c>
      <c r="J61" s="18">
        <v>0.4375</v>
      </c>
    </row>
    <row r="62" spans="1:10" ht="19.5" customHeight="1" x14ac:dyDescent="0.25">
      <c r="A62" s="13">
        <v>55</v>
      </c>
      <c r="B62" s="29"/>
      <c r="C62" s="1" t="str">
        <f>'[1]Piyasa Araştırma III'!C10</f>
        <v>H03382</v>
      </c>
      <c r="D62" s="2" t="str">
        <f>'[1]Piyasa Araştırma III'!D10</f>
        <v>Yarı otomatik</v>
      </c>
      <c r="E62" s="3" t="str">
        <f>'[1]Piyasa Araştırma III'!B10</f>
        <v>HUĞSAN TS-820</v>
      </c>
      <c r="F62" s="14">
        <v>1</v>
      </c>
      <c r="G62" s="15">
        <f>'[1]2021 SİLAH LİSTESİ'!J59</f>
        <v>533.33333333333337</v>
      </c>
      <c r="H62" s="15">
        <f>+G62*0.2</f>
        <v>106.66666666666669</v>
      </c>
      <c r="I62" s="16">
        <v>44517</v>
      </c>
      <c r="J62" s="18">
        <v>0.44444444444444398</v>
      </c>
    </row>
    <row r="63" spans="1:10" ht="19.5" customHeight="1" x14ac:dyDescent="0.25">
      <c r="A63" s="13">
        <v>56</v>
      </c>
      <c r="B63" s="29"/>
      <c r="C63" s="1">
        <f>'[1]Piyasa Araştırma III'!C11</f>
        <v>645766</v>
      </c>
      <c r="D63" s="2" t="str">
        <f>'[1]Piyasa Araştırma III'!D11</f>
        <v>Yarı otomatik</v>
      </c>
      <c r="E63" s="3" t="str">
        <f>'[1]Piyasa Araştırma III'!B11</f>
        <v>ŞTAQER M3500</v>
      </c>
      <c r="F63" s="14">
        <v>1</v>
      </c>
      <c r="G63" s="15">
        <f>'[1]2021 SİLAH LİSTESİ'!J60</f>
        <v>1100</v>
      </c>
      <c r="H63" s="15">
        <f t="shared" si="0"/>
        <v>220</v>
      </c>
      <c r="I63" s="16">
        <v>44517</v>
      </c>
      <c r="J63" s="18">
        <v>0.45138888888888901</v>
      </c>
    </row>
    <row r="64" spans="1:10" ht="19.5" customHeight="1" x14ac:dyDescent="0.25">
      <c r="A64" s="13">
        <v>57</v>
      </c>
      <c r="B64" s="29"/>
      <c r="C64" s="1">
        <f>'[1]Piyasa Araştırma III'!C12</f>
        <v>28085</v>
      </c>
      <c r="D64" s="2" t="str">
        <f>'[1]Piyasa Araştırma III'!D12</f>
        <v>Yarı otomatik</v>
      </c>
      <c r="E64" s="3" t="str">
        <f>'[1]Piyasa Araştırma III'!B12</f>
        <v>LU-MAR</v>
      </c>
      <c r="F64" s="14">
        <v>1</v>
      </c>
      <c r="G64" s="15">
        <f>'[1]2021 SİLAH LİSTESİ'!J61</f>
        <v>583.33333333333337</v>
      </c>
      <c r="H64" s="15">
        <f t="shared" si="0"/>
        <v>116.66666666666669</v>
      </c>
      <c r="I64" s="16">
        <v>44517</v>
      </c>
      <c r="J64" s="18">
        <v>0.45833333333333298</v>
      </c>
    </row>
    <row r="65" spans="1:10" ht="19.5" customHeight="1" x14ac:dyDescent="0.25">
      <c r="A65" s="13">
        <v>58</v>
      </c>
      <c r="B65" s="29"/>
      <c r="C65" s="1" t="str">
        <f>'[1]Piyasa Araştırma III'!C13</f>
        <v>18R0017</v>
      </c>
      <c r="D65" s="2" t="str">
        <f>'[1]Piyasa Araştırma III'!D13</f>
        <v>Yarı otomatik</v>
      </c>
      <c r="E65" s="3" t="str">
        <f>'[1]Piyasa Araştırma III'!B13</f>
        <v>HUĞLU RENOVA</v>
      </c>
      <c r="F65" s="14">
        <v>1</v>
      </c>
      <c r="G65" s="15">
        <f>'[1]2021 SİLAH LİSTESİ'!J62</f>
        <v>1500</v>
      </c>
      <c r="H65" s="15">
        <f t="shared" si="0"/>
        <v>300</v>
      </c>
      <c r="I65" s="16">
        <v>44517</v>
      </c>
      <c r="J65" s="18">
        <v>0.46527777777777801</v>
      </c>
    </row>
    <row r="66" spans="1:10" ht="19.5" customHeight="1" x14ac:dyDescent="0.25">
      <c r="A66" s="13">
        <v>59</v>
      </c>
      <c r="B66" s="29"/>
      <c r="C66" s="1" t="str">
        <f>'[1]Piyasa Araştırma III'!C14</f>
        <v>8A79428</v>
      </c>
      <c r="D66" s="2" t="str">
        <f>'[1]Piyasa Araştırma III'!D14</f>
        <v>Yarı otomatik</v>
      </c>
      <c r="E66" s="3" t="str">
        <f>'[1]Piyasa Araştırma III'!B14</f>
        <v>ARMSAN</v>
      </c>
      <c r="F66" s="14">
        <v>1</v>
      </c>
      <c r="G66" s="15">
        <f>'[1]2021 SİLAH LİSTESİ'!J63</f>
        <v>1350</v>
      </c>
      <c r="H66" s="15">
        <f t="shared" si="0"/>
        <v>270</v>
      </c>
      <c r="I66" s="16">
        <v>44517</v>
      </c>
      <c r="J66" s="18">
        <v>0.47222222222222199</v>
      </c>
    </row>
    <row r="67" spans="1:10" ht="19.5" customHeight="1" x14ac:dyDescent="0.25">
      <c r="A67" s="13">
        <v>60</v>
      </c>
      <c r="B67" s="29"/>
      <c r="C67" s="1" t="str">
        <f>'[1]Piyasa Araştırma III'!C15</f>
        <v>17 V-0200</v>
      </c>
      <c r="D67" s="2" t="str">
        <f>'[1]Piyasa Araştırma III'!D15</f>
        <v>Yarı otomatik</v>
      </c>
      <c r="E67" s="3" t="str">
        <f>'[1]Piyasa Araştırma III'!B15</f>
        <v>VEZİR KAVARA MAĞNUM</v>
      </c>
      <c r="F67" s="14">
        <v>1</v>
      </c>
      <c r="G67" s="15">
        <f>'[1]2021 SİLAH LİSTESİ'!J64</f>
        <v>433.33333333333331</v>
      </c>
      <c r="H67" s="15">
        <f t="shared" si="0"/>
        <v>86.666666666666671</v>
      </c>
      <c r="I67" s="16">
        <v>44517</v>
      </c>
      <c r="J67" s="18">
        <v>0.47916666666666602</v>
      </c>
    </row>
    <row r="68" spans="1:10" ht="19.5" customHeight="1" x14ac:dyDescent="0.25">
      <c r="A68" s="13">
        <v>61</v>
      </c>
      <c r="B68" s="29"/>
      <c r="C68" s="1" t="str">
        <f>'[1]Piyasa Araştırma III'!C16</f>
        <v>15/H03387</v>
      </c>
      <c r="D68" s="2" t="str">
        <f>'[1]Piyasa Araştırma III'!D16</f>
        <v>Yarı otomatik</v>
      </c>
      <c r="E68" s="3" t="str">
        <f>'[1]Piyasa Araştırma III'!B16</f>
        <v xml:space="preserve">HUSAN ARUS </v>
      </c>
      <c r="F68" s="14">
        <v>1</v>
      </c>
      <c r="G68" s="15">
        <f>'[1]2021 SİLAH LİSTESİ'!J65</f>
        <v>516.66666666666663</v>
      </c>
      <c r="H68" s="15">
        <f t="shared" si="0"/>
        <v>103.33333333333333</v>
      </c>
      <c r="I68" s="16">
        <v>44517</v>
      </c>
      <c r="J68" s="18">
        <v>0.48611111111111099</v>
      </c>
    </row>
    <row r="69" spans="1:10" ht="19.5" customHeight="1" x14ac:dyDescent="0.25">
      <c r="A69" s="13">
        <v>62</v>
      </c>
      <c r="B69" s="29"/>
      <c r="C69" s="1">
        <f>'[1]Piyasa Araştırma III'!C17</f>
        <v>447332</v>
      </c>
      <c r="D69" s="2" t="str">
        <f>'[1]Piyasa Araştırma III'!D17</f>
        <v>Yarı otomatik</v>
      </c>
      <c r="E69" s="3" t="str">
        <f>'[1]Piyasa Araştırma III'!B17</f>
        <v xml:space="preserve">HATSAN </v>
      </c>
      <c r="F69" s="14">
        <v>1</v>
      </c>
      <c r="G69" s="15">
        <f>'[1]2021 SİLAH LİSTESİ'!J66</f>
        <v>733.33333333333337</v>
      </c>
      <c r="H69" s="15">
        <f t="shared" si="0"/>
        <v>146.66666666666669</v>
      </c>
      <c r="I69" s="16">
        <v>44517</v>
      </c>
      <c r="J69" s="18">
        <v>0.49305555555555503</v>
      </c>
    </row>
    <row r="70" spans="1:10" ht="19.5" customHeight="1" x14ac:dyDescent="0.25">
      <c r="A70" s="13">
        <v>63</v>
      </c>
      <c r="B70" s="29"/>
      <c r="C70" s="1" t="str">
        <f>'[1]Piyasa Araştırma III'!C18</f>
        <v>AR 9481</v>
      </c>
      <c r="D70" s="2" t="str">
        <f>'[1]Piyasa Araştırma III'!D18</f>
        <v>Yarı otomatik</v>
      </c>
      <c r="E70" s="3" t="str">
        <f>'[1]Piyasa Araştırma III'!B18</f>
        <v>FRANCHI</v>
      </c>
      <c r="F70" s="14">
        <v>1</v>
      </c>
      <c r="G70" s="15">
        <f>'[1]2021 SİLAH LİSTESİ'!J67</f>
        <v>2000</v>
      </c>
      <c r="H70" s="15">
        <f t="shared" si="0"/>
        <v>400</v>
      </c>
      <c r="I70" s="16">
        <v>44517</v>
      </c>
      <c r="J70" s="18">
        <v>0.5</v>
      </c>
    </row>
    <row r="71" spans="1:10" ht="19.5" customHeight="1" x14ac:dyDescent="0.25">
      <c r="A71" s="13">
        <v>64</v>
      </c>
      <c r="B71" s="30"/>
      <c r="C71" s="1" t="str">
        <f>'[1]Piyasa Araştırma III'!C19</f>
        <v>12-0185</v>
      </c>
      <c r="D71" s="2" t="str">
        <f>'[1]Piyasa Araştırma III'!D19</f>
        <v>Yarı otomatik</v>
      </c>
      <c r="E71" s="3" t="str">
        <f>'[1]Piyasa Araştırma III'!B19</f>
        <v>SET</v>
      </c>
      <c r="F71" s="14">
        <v>1</v>
      </c>
      <c r="G71" s="15">
        <f>'[1]2021 SİLAH LİSTESİ'!J68</f>
        <v>416.66666666666669</v>
      </c>
      <c r="H71" s="15">
        <f t="shared" si="0"/>
        <v>83.333333333333343</v>
      </c>
      <c r="I71" s="16">
        <v>44517</v>
      </c>
      <c r="J71" s="18">
        <v>0.50694444444444398</v>
      </c>
    </row>
    <row r="72" spans="1:10" ht="61.5" customHeight="1" x14ac:dyDescent="0.25">
      <c r="A72" s="19" t="s">
        <v>16</v>
      </c>
      <c r="B72" s="31" t="s">
        <v>26</v>
      </c>
      <c r="C72" s="31"/>
      <c r="D72" s="31"/>
      <c r="E72" s="31"/>
      <c r="F72" s="31"/>
      <c r="G72" s="31"/>
      <c r="H72" s="31"/>
      <c r="I72" s="31"/>
      <c r="J72" s="31"/>
    </row>
    <row r="73" spans="1:10" ht="23.25" customHeight="1" x14ac:dyDescent="0.25">
      <c r="A73" s="20" t="s">
        <v>17</v>
      </c>
      <c r="B73" s="22" t="s">
        <v>18</v>
      </c>
      <c r="C73" s="23"/>
      <c r="D73" s="23"/>
      <c r="E73" s="23"/>
      <c r="F73" s="23"/>
      <c r="G73" s="23"/>
      <c r="H73" s="23"/>
      <c r="I73" s="23"/>
      <c r="J73" s="23"/>
    </row>
    <row r="74" spans="1:10" ht="78.75" customHeight="1" x14ac:dyDescent="0.25">
      <c r="A74" s="21"/>
      <c r="B74" s="24" t="s">
        <v>27</v>
      </c>
      <c r="C74" s="23"/>
      <c r="D74" s="23"/>
      <c r="E74" s="23"/>
      <c r="F74" s="23"/>
      <c r="G74" s="23"/>
      <c r="H74" s="23"/>
      <c r="I74" s="23"/>
      <c r="J74" s="23"/>
    </row>
    <row r="75" spans="1:10" ht="33.75" customHeight="1" x14ac:dyDescent="0.25">
      <c r="A75" s="21"/>
      <c r="B75" s="24" t="s">
        <v>28</v>
      </c>
      <c r="C75" s="23"/>
      <c r="D75" s="23"/>
      <c r="E75" s="23"/>
      <c r="F75" s="23"/>
      <c r="G75" s="23"/>
      <c r="H75" s="23"/>
      <c r="I75" s="23"/>
      <c r="J75" s="23"/>
    </row>
    <row r="76" spans="1:10" ht="20.25" customHeight="1" x14ac:dyDescent="0.25">
      <c r="A76" s="21"/>
      <c r="B76" s="24" t="s">
        <v>29</v>
      </c>
      <c r="C76" s="23"/>
      <c r="D76" s="23"/>
      <c r="E76" s="23"/>
      <c r="F76" s="23"/>
      <c r="G76" s="23"/>
      <c r="H76" s="23"/>
      <c r="I76" s="23"/>
      <c r="J76" s="23"/>
    </row>
    <row r="77" spans="1:10" ht="51.75" customHeight="1" x14ac:dyDescent="0.25">
      <c r="A77" s="21"/>
      <c r="B77" s="24" t="s">
        <v>30</v>
      </c>
      <c r="C77" s="23"/>
      <c r="D77" s="23"/>
      <c r="E77" s="23"/>
      <c r="F77" s="23"/>
      <c r="G77" s="23"/>
      <c r="H77" s="23"/>
      <c r="I77" s="23"/>
      <c r="J77" s="23"/>
    </row>
    <row r="78" spans="1:10" ht="36.75" customHeight="1" x14ac:dyDescent="0.25">
      <c r="A78" s="21"/>
      <c r="B78" s="22" t="s">
        <v>25</v>
      </c>
      <c r="C78" s="23"/>
      <c r="D78" s="23"/>
      <c r="E78" s="23"/>
      <c r="F78" s="23"/>
      <c r="G78" s="23"/>
      <c r="H78" s="23"/>
      <c r="I78" s="23"/>
      <c r="J78" s="23"/>
    </row>
    <row r="79" spans="1:10" ht="69.75" customHeight="1" x14ac:dyDescent="0.25">
      <c r="A79" s="19" t="s">
        <v>19</v>
      </c>
      <c r="B79" s="22" t="s">
        <v>31</v>
      </c>
      <c r="C79" s="23"/>
      <c r="D79" s="23"/>
      <c r="E79" s="23"/>
      <c r="F79" s="23"/>
      <c r="G79" s="23"/>
      <c r="H79" s="23"/>
      <c r="I79" s="23"/>
      <c r="J79" s="23"/>
    </row>
    <row r="80" spans="1:10" ht="21" customHeight="1" x14ac:dyDescent="0.25">
      <c r="A80" s="20" t="s">
        <v>20</v>
      </c>
      <c r="B80" s="23" t="s">
        <v>21</v>
      </c>
      <c r="C80" s="23"/>
      <c r="D80" s="23"/>
      <c r="E80" s="23"/>
      <c r="F80" s="23"/>
      <c r="G80" s="23"/>
      <c r="H80" s="23"/>
      <c r="I80" s="23"/>
      <c r="J80" s="23"/>
    </row>
    <row r="81" spans="1:10" ht="65.25" customHeight="1" x14ac:dyDescent="0.25">
      <c r="A81" s="20" t="s">
        <v>22</v>
      </c>
      <c r="B81" s="22" t="s">
        <v>32</v>
      </c>
      <c r="C81" s="22"/>
      <c r="D81" s="22"/>
      <c r="E81" s="22"/>
      <c r="F81" s="22"/>
      <c r="G81" s="22"/>
      <c r="H81" s="22"/>
      <c r="I81" s="22"/>
      <c r="J81" s="22"/>
    </row>
    <row r="82" spans="1:10" ht="20.25" customHeight="1" x14ac:dyDescent="0.25">
      <c r="A82" s="20" t="s">
        <v>23</v>
      </c>
      <c r="B82" s="23" t="s">
        <v>24</v>
      </c>
      <c r="C82" s="23"/>
      <c r="D82" s="23"/>
      <c r="E82" s="23"/>
      <c r="F82" s="23"/>
      <c r="G82" s="23"/>
      <c r="H82" s="23"/>
      <c r="I82" s="23"/>
      <c r="J82" s="23"/>
    </row>
    <row r="83" spans="1:10" x14ac:dyDescent="0.25">
      <c r="A83" s="5"/>
      <c r="B83" s="4"/>
      <c r="C83" s="6"/>
      <c r="D83" s="7"/>
      <c r="E83" s="7"/>
      <c r="F83" s="7"/>
      <c r="G83" s="7"/>
      <c r="H83" s="5"/>
      <c r="I83" s="8"/>
      <c r="J83" s="9"/>
    </row>
  </sheetData>
  <mergeCells count="27">
    <mergeCell ref="A1:J1"/>
    <mergeCell ref="A2:J2"/>
    <mergeCell ref="A3:J3"/>
    <mergeCell ref="A5:A7"/>
    <mergeCell ref="B5:E5"/>
    <mergeCell ref="F5:F7"/>
    <mergeCell ref="G5:G7"/>
    <mergeCell ref="H5:H7"/>
    <mergeCell ref="I5:J5"/>
    <mergeCell ref="B6:B7"/>
    <mergeCell ref="B77:J77"/>
    <mergeCell ref="C6:C7"/>
    <mergeCell ref="D6:D7"/>
    <mergeCell ref="E6:E7"/>
    <mergeCell ref="I6:I7"/>
    <mergeCell ref="J6:J7"/>
    <mergeCell ref="B8:B71"/>
    <mergeCell ref="B72:J72"/>
    <mergeCell ref="B73:J73"/>
    <mergeCell ref="B74:J74"/>
    <mergeCell ref="B75:J75"/>
    <mergeCell ref="B76:J76"/>
    <mergeCell ref="B78:J78"/>
    <mergeCell ref="B79:J79"/>
    <mergeCell ref="B80:J80"/>
    <mergeCell ref="B81:J81"/>
    <mergeCell ref="B82:J82"/>
  </mergeCells>
  <pageMargins left="0.7" right="0.7" top="0.75" bottom="0.75" header="0.3" footer="0.3"/>
  <pageSetup paperSize="9" scale="54" orientation="portrait" horizontalDpi="0" verticalDpi="0" r:id="rId1"/>
  <rowBreaks count="1" manualBreakCount="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ayinBitisTarihi xmlns="ff89f21e-5e40-45d3-9583-6b28650c752c">2022-11-02T07:50:41+00:00</YayinBitisTarih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elge" ma:contentTypeID="0x010100E56C0B165EF03D4D95887225BF9D7550" ma:contentTypeVersion="1" ma:contentTypeDescription="Yeni belge oluşturun." ma:contentTypeScope="" ma:versionID="6f3bd2390783b8bb887fff38db5abc53">
  <xsd:schema xmlns:xsd="http://www.w3.org/2001/XMLSchema" xmlns:xs="http://www.w3.org/2001/XMLSchema" xmlns:p="http://schemas.microsoft.com/office/2006/metadata/properties" xmlns:ns2="ff89f21e-5e40-45d3-9583-6b28650c752c" targetNamespace="http://schemas.microsoft.com/office/2006/metadata/properties" ma:root="true" ma:fieldsID="766546da7f659f0498f4ce99c58cbf57" ns2:_="">
    <xsd:import namespace="ff89f21e-5e40-45d3-9583-6b28650c752c"/>
    <xsd:element name="properties">
      <xsd:complexType>
        <xsd:sequence>
          <xsd:element name="documentManagement">
            <xsd:complexType>
              <xsd:all>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21e-5e40-45d3-9583-6b28650c752c" elementFormDefault="qualified">
    <xsd:import namespace="http://schemas.microsoft.com/office/2006/documentManagement/types"/>
    <xsd:import namespace="http://schemas.microsoft.com/office/infopath/2007/PartnerControls"/>
    <xsd:element name="YayinBitisTarihi" ma:index="8"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8F8CC7-D539-4FBA-B920-395C3CFEE56F}"/>
</file>

<file path=customXml/itemProps2.xml><?xml version="1.0" encoding="utf-8"?>
<ds:datastoreItem xmlns:ds="http://schemas.openxmlformats.org/officeDocument/2006/customXml" ds:itemID="{580F998B-E85E-4125-971C-DE61AFE4F435}"/>
</file>

<file path=customXml/itemProps3.xml><?xml version="1.0" encoding="utf-8"?>
<ds:datastoreItem xmlns:ds="http://schemas.openxmlformats.org/officeDocument/2006/customXml" ds:itemID="{FA7A8E18-DBF9-4A02-8E4C-B99160C294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2021-10-25T14:07:23Z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0x010100E56C0B165EF03D4D95887225BF9D7550</vt:lpwstr>
  </property>
</Properties>
</file>